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F:\Meine Ablage\Handball\Schiri\"/>
    </mc:Choice>
  </mc:AlternateContent>
  <xr:revisionPtr revIDLastSave="0" documentId="13_ncr:1_{EDFBDD4C-A3E8-46DB-A5B1-2D294178F2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isekostenabrechnung" sheetId="1" r:id="rId1"/>
    <sheet name="Beschreibung" sheetId="2" r:id="rId2"/>
    <sheet name="Tabelle2" sheetId="3" state="hidden" r:id="rId3"/>
  </sheets>
  <definedNames>
    <definedName name="Berta">Tabelle2!$F$15:$F$51</definedName>
    <definedName name="Datum">Reisekostenabrechnung!$P$11</definedName>
    <definedName name="datumsberechnung">Tabelle2!$F$55:$G$85</definedName>
    <definedName name="db">Tabelle2!$F$14:$G$51</definedName>
    <definedName name="Liga">Reisekostenabrechnung!$D$11</definedName>
    <definedName name="Ligen">Tabelle2!$F$3:$G$6</definedName>
    <definedName name="matr">Tabelle2!$B$5:$C$9</definedName>
    <definedName name="spielklasse">Tabelle2!$B$15:$B$25</definedName>
    <definedName name="such1">Tabelle2!$B$19:$B$20</definedName>
    <definedName name="tage">Tabelle2!$B$3:$C$9</definedName>
    <definedName name="Z_F3BAE46E_DB25_44C1_A602_2D59E8463B83_.wvu.PrintArea" localSheetId="0">Reisekostenabrechnung!$A$1:$Z$62</definedName>
    <definedName name="zusatz">Tabelle2!$F$3:$F$5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uXviWodyuXy18wkL1UZak36gZzg=="/>
    </ext>
  </extLst>
</workbook>
</file>

<file path=xl/calcChain.xml><?xml version="1.0" encoding="utf-8"?>
<calcChain xmlns="http://schemas.openxmlformats.org/spreadsheetml/2006/main">
  <c r="W37" i="1" l="1"/>
  <c r="B20" i="3" l="1"/>
  <c r="B57" i="1"/>
  <c r="O57" i="1" s="1"/>
  <c r="J37" i="1"/>
  <c r="J34" i="1"/>
  <c r="W34" i="1" s="1"/>
  <c r="W27" i="1"/>
  <c r="J27" i="1"/>
  <c r="W41" i="1" l="1"/>
  <c r="J41" i="1"/>
  <c r="V44" i="1" l="1"/>
</calcChain>
</file>

<file path=xl/sharedStrings.xml><?xml version="1.0" encoding="utf-8"?>
<sst xmlns="http://schemas.openxmlformats.org/spreadsheetml/2006/main" count="165" uniqueCount="121">
  <si>
    <t>Reisekostenabrechnung</t>
  </si>
  <si>
    <t>HANDBALLVERBAND             WESTFALEN e.V.</t>
  </si>
  <si>
    <t>für Schiedsrichter</t>
  </si>
  <si>
    <t>Meisterschaftsspiel-Nr.</t>
  </si>
  <si>
    <t>Halle</t>
  </si>
  <si>
    <t>in</t>
  </si>
  <si>
    <t>Spielklasse</t>
  </si>
  <si>
    <t>Frauen Verbandsliga</t>
  </si>
  <si>
    <t>am</t>
  </si>
  <si>
    <t>um</t>
  </si>
  <si>
    <t>Uhr</t>
  </si>
  <si>
    <t>Heimverein</t>
  </si>
  <si>
    <t>Gastverein</t>
  </si>
  <si>
    <t>Vorname + Name</t>
  </si>
  <si>
    <t>Straße, PLZ Wohnort</t>
  </si>
  <si>
    <t>Fahrtkosten:</t>
  </si>
  <si>
    <t>PKW</t>
  </si>
  <si>
    <t>€</t>
  </si>
  <si>
    <t>km - Fahrer</t>
  </si>
  <si>
    <t>km - Beifahrer</t>
  </si>
  <si>
    <t>( 0,30 € )</t>
  </si>
  <si>
    <t>( 0,05 € )</t>
  </si>
  <si>
    <t>öffentliche Verkehrsmittel ( Bahn / ÖPNV )</t>
  </si>
  <si>
    <t>Spielleitungs-Entschädigung</t>
  </si>
  <si>
    <t>(siehe Tabellen)</t>
  </si>
  <si>
    <t>Zuschlag für Wochentagsspiele</t>
  </si>
  <si>
    <t>Summe</t>
  </si>
  <si>
    <t xml:space="preserve">Gesamtsumme  </t>
  </si>
  <si>
    <t>Spielleitungs-Entschädigungen</t>
  </si>
  <si>
    <t>Männer</t>
  </si>
  <si>
    <t>Oberliga</t>
  </si>
  <si>
    <t>Frauen</t>
  </si>
  <si>
    <t>Jugend A</t>
  </si>
  <si>
    <t>OL / VL / LL</t>
  </si>
  <si>
    <t>Verbandsliga</t>
  </si>
  <si>
    <t>Jugend B</t>
  </si>
  <si>
    <t>Landesliga</t>
  </si>
  <si>
    <t>Jugend C</t>
  </si>
  <si>
    <t>Westfalen-Ms. Jugend</t>
  </si>
  <si>
    <t>M.-Turnierspiele</t>
  </si>
  <si>
    <t>je angef. 10 Min.</t>
  </si>
  <si>
    <t xml:space="preserve">Wir versichern die Richtigkeit der vorgenannten Angaben und erklären, dass wir die erforderliche Steuererklärung selbst veranlassen. </t>
  </si>
  <si>
    <t>Spielzeit</t>
  </si>
  <si>
    <t>Die notwendigen Belege sind beigefügt bzw. lagen dem Verein zur Einsichtnahme vor.</t>
  </si>
  <si>
    <t>Betrag erhalten:</t>
  </si>
  <si>
    <t>Ort, Datum</t>
  </si>
  <si>
    <t>Unterschrift</t>
  </si>
  <si>
    <t xml:space="preserve"> Achtung: Getrennte Anreise nur mit Genehmigung des zuständigen Schiedsrichterwartes!</t>
  </si>
  <si>
    <t>Erklärungen zur Reisekostenabrechnung</t>
  </si>
  <si>
    <t>Im Folgenden werden zur leichteren Handhabung die einzelnen Felder und Funktionen kurz erläutert.</t>
  </si>
  <si>
    <t>●</t>
  </si>
  <si>
    <t xml:space="preserve">Der Abrechnungskopf ist normal auszufüllen, lediglich die Auswahl ob es ein Meisterschafts-, Pokal- oder Freundschaftsspiel ist, </t>
  </si>
  <si>
    <t>und die entsprechende Spielklasse muss per Menü ausgewählt werden.</t>
  </si>
  <si>
    <t>Dazu genügt ein Klick in das Feld und danach auf den rechts erscheinenden Pfeil.</t>
  </si>
  <si>
    <t>Die Spielleitungsentschädigung wird automatisch eingefügt, sofern im Menü "Spielklasse" (Abrechnungskopf) die entsprechende Klasse ausgewählt wurde.</t>
  </si>
  <si>
    <t xml:space="preserve">Die Fahrtkosten ermitteln sich automatisch aus den eingetragenen Kilometern bei den Schiedsrichtern. </t>
  </si>
  <si>
    <t>Ausgaben für öffentliche Verkehrsmittel sind manuell einzugeben.</t>
  </si>
  <si>
    <t>Sollte das Datum des Spiels ein Wochentag sein, so wird der Zuschlag von 10€ eingefügt.</t>
  </si>
  <si>
    <r>
      <rPr>
        <b/>
        <sz val="12"/>
        <color theme="1"/>
        <rFont val="Arial"/>
      </rPr>
      <t xml:space="preserve">Wichtig! </t>
    </r>
    <r>
      <rPr>
        <b/>
        <sz val="14"/>
        <color theme="1"/>
        <rFont val="Arial"/>
      </rPr>
      <t>→</t>
    </r>
    <r>
      <rPr>
        <b/>
        <sz val="12"/>
        <color theme="1"/>
        <rFont val="Arial"/>
      </rPr>
      <t xml:space="preserve"> Sollte der Tag </t>
    </r>
    <r>
      <rPr>
        <b/>
        <u/>
        <sz val="12"/>
        <color theme="1"/>
        <rFont val="Arial"/>
      </rPr>
      <t>jedoch ein Feiertag sein</t>
    </r>
    <r>
      <rPr>
        <b/>
        <sz val="12"/>
        <color theme="1"/>
        <rFont val="Arial"/>
      </rPr>
      <t>, so sind die 10€ manuell durch Löschen der Formel in den Feldern "J37" und "W37" zu entfernen.</t>
    </r>
  </si>
  <si>
    <t>Das Feld der sonstigen Auslagen kann genutzt werden um z.B. die Entschädigung bei Turnierspielen manuell einzugeben.</t>
  </si>
  <si>
    <t>Die Summen der einzelnen Schiedsrichter und die Gesamtsumme werden automatisch errechnet.</t>
  </si>
  <si>
    <t>Ort und Datum oberhalb der Unterschrift werden aus dem Abrechnungskopf entnommen.</t>
  </si>
  <si>
    <t>Sollte die Formel zur Berechnung der Zuschläge verloren gegangen sein, so ist diese hier noch einmal hinterlegt (ohne die ""). Sie kann einfach wieder eingefügt werden.</t>
  </si>
  <si>
    <t>"=WENN(WENN(ODER(TEXT(Datum;"TTT")="Sa";TEXT(Datum;"TTT")="So");0;WENN(ISTFEHLER(FINDEN("turnier";Liga));10;0))&gt;0;10;"")"</t>
  </si>
  <si>
    <t xml:space="preserve">Bei Anmerkungen und/oder Verbesserungsvorschlägen bitte den Hv-Schiedsrichter-Ausschuss informieren:  </t>
  </si>
  <si>
    <t>sransetzungen@handballwestfalen.de</t>
  </si>
  <si>
    <t>Montag</t>
  </si>
  <si>
    <t>Dienstag</t>
  </si>
  <si>
    <t>Turnier</t>
  </si>
  <si>
    <t>Mittwoch</t>
  </si>
  <si>
    <t>Qualifikation</t>
  </si>
  <si>
    <t>Donnerstag</t>
  </si>
  <si>
    <t>Freitag</t>
  </si>
  <si>
    <t>Samstag</t>
  </si>
  <si>
    <t>Sonntag</t>
  </si>
  <si>
    <t>"=VERKETTEN(DBSUMME(db;"Kosten";such1);WENN(UND(Liga="Qualifikation (einzelnes M-Spiel)";B7="Jugend A");30;WENN(UND(Liga="Qualifikation (einzelnes M-Spiel)";B7="Jugend B");25;WENN(UND(Liga="Qualifikation (einzelnes M-Spiel)";B7="Jugend C");20;"-")));",00 €")"</t>
  </si>
  <si>
    <t>Liga</t>
  </si>
  <si>
    <t>Kosten</t>
  </si>
  <si>
    <t>Männer Oberliga</t>
  </si>
  <si>
    <t>Männer Verbandsliga</t>
  </si>
  <si>
    <t>Männer Landesliga</t>
  </si>
  <si>
    <t>Frauen Oberliga</t>
  </si>
  <si>
    <t>such 1</t>
  </si>
  <si>
    <t>Frauen Landesliga</t>
  </si>
  <si>
    <t>A-Jugend männl. Oberliga</t>
  </si>
  <si>
    <t>A-Jugend männl. Verbandsliga</t>
  </si>
  <si>
    <t>A-Jugend männl. Qualifikationsturnier</t>
  </si>
  <si>
    <t>B-Jugend männl. Oberliga</t>
  </si>
  <si>
    <t>B-Jugend männl. Verbandsliga</t>
  </si>
  <si>
    <t>B-Jugend männl. Qualifikationsturnier</t>
  </si>
  <si>
    <t>C-Jugend männl. Oberliga-Vorrunde</t>
  </si>
  <si>
    <t>C-Jugend männl. Oberliga</t>
  </si>
  <si>
    <t>C-Jugend männl. Verbandsliga</t>
  </si>
  <si>
    <t>C-Jugend männl. Landesliga</t>
  </si>
  <si>
    <t>C-Jugend männl. Qualifikationsturnier</t>
  </si>
  <si>
    <t>A-Jugend weibl. Oberliga Vorrunde</t>
  </si>
  <si>
    <t>A-Jugend weibl. Oberliga</t>
  </si>
  <si>
    <t>A-Jugend weibl. Verbandsliga</t>
  </si>
  <si>
    <t>A-Jugend weibl. Landesliga</t>
  </si>
  <si>
    <t>A-Jugend weibl. Qualifikationsturnier</t>
  </si>
  <si>
    <t>B-Jugend weibl. Oberliga Vorrunde</t>
  </si>
  <si>
    <t>B-Jugend weibl. Verbandsliga</t>
  </si>
  <si>
    <t>B-Jugend weibl. Landesliga</t>
  </si>
  <si>
    <t>B-Jugend weibl. Qualifikationsturnier</t>
  </si>
  <si>
    <t>C-Jugend weibl. Oberliga Vorrunde</t>
  </si>
  <si>
    <t>C-Jugend weiblich Oberliga</t>
  </si>
  <si>
    <t>C-Jugend weibl. Landesliga</t>
  </si>
  <si>
    <t>C-Jugend weibl. Qualifikationsturnier</t>
  </si>
  <si>
    <t>Turnier Senioren</t>
  </si>
  <si>
    <t>Turnier Jugend</t>
  </si>
  <si>
    <t>Männer HV-Pokal</t>
  </si>
  <si>
    <t>Frauen HV-Pokal</t>
  </si>
  <si>
    <t>Jugend Westfalenpokal</t>
  </si>
  <si>
    <t>Männer Bezirksliga</t>
  </si>
  <si>
    <t>Frauen Bezirksliga</t>
  </si>
  <si>
    <t>Bezirksliga</t>
  </si>
  <si>
    <t>Stand 14.08.2022 (1.6)</t>
  </si>
  <si>
    <r>
      <t xml:space="preserve">Hinweis:
</t>
    </r>
    <r>
      <rPr>
        <sz val="9"/>
        <color theme="1"/>
        <rFont val="Arial"/>
        <family val="2"/>
      </rPr>
      <t>Bei Turnieren, deren Kosten direkt durch den HV Westfalen erstattet werden (Kreisvergleichs-Spiele etc.), ist nach Turnierende für jeden Schiedsrichter eine gültige IBAN in Phönix zu hinterlegen. Die Erstattung der SR-Kosten erfolgt im Anschluss an das Turnier per Überweisung</t>
    </r>
    <r>
      <rPr>
        <b/>
        <sz val="9"/>
        <color theme="1"/>
        <rFont val="Arial"/>
        <family val="2"/>
      </rPr>
      <t>.</t>
    </r>
  </si>
  <si>
    <t>(siehe Tabelle)</t>
  </si>
  <si>
    <r>
      <rPr>
        <b/>
        <sz val="9"/>
        <color theme="1"/>
        <rFont val="Arial"/>
        <family val="2"/>
      </rPr>
      <t xml:space="preserve">Spielleitungs-Entschädigung Freundschaftsspiel </t>
    </r>
    <r>
      <rPr>
        <sz val="9"/>
        <color theme="1"/>
        <rFont val="Arial"/>
        <family val="2"/>
      </rPr>
      <t>(s. SR-Leitfaden)</t>
    </r>
  </si>
  <si>
    <r>
      <rPr>
        <i/>
        <sz val="8"/>
        <color theme="1"/>
        <rFont val="Arial"/>
        <family val="2"/>
      </rPr>
      <t>(außer Feiertage, alle Ligen</t>
    </r>
    <r>
      <rPr>
        <i/>
        <sz val="8"/>
        <color theme="1"/>
        <rFont val="Arial"/>
      </rPr>
      <t xml:space="preserve"> +10€)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</si>
</sst>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-1]_-;\-* #,##0.00\ [$€-1]_-;_-* &quot;-&quot;??\ [$€-1]"/>
    <numFmt numFmtId="165" formatCode="_-* #,##0.00\ &quot;€&quot;_-;\-* #,##0.00\ &quot;€&quot;_-;_-* &quot;-&quot;??\ &quot;€&quot;_-;_-@"/>
    <numFmt numFmtId="166" formatCode="#,##0.00_ ;\-#,##0.00\ "/>
    <numFmt numFmtId="167" formatCode="#,##0.00\ &quot;€&quot;"/>
    <numFmt numFmtId="168" formatCode="dddd"/>
  </numFmts>
  <fonts count="30">
    <font>
      <sz val="10"/>
      <color rgb="FF000000"/>
      <name val="Arial"/>
    </font>
    <font>
      <b/>
      <sz val="20"/>
      <color theme="1"/>
      <name val="Arial"/>
    </font>
    <font>
      <sz val="7"/>
      <color theme="1"/>
      <name val="Arial Narrow"/>
    </font>
    <font>
      <b/>
      <sz val="18"/>
      <color theme="1"/>
      <name val="Arial"/>
    </font>
    <font>
      <b/>
      <sz val="16"/>
      <color theme="1"/>
      <name val="Arial"/>
    </font>
    <font>
      <sz val="10"/>
      <color theme="1"/>
      <name val="Arial"/>
    </font>
    <font>
      <i/>
      <sz val="8"/>
      <color theme="1"/>
      <name val="Arial"/>
    </font>
    <font>
      <sz val="20"/>
      <color theme="1"/>
      <name val="Arial"/>
    </font>
    <font>
      <sz val="10"/>
      <name val="Arial"/>
    </font>
    <font>
      <sz val="8"/>
      <color theme="1"/>
      <name val="Arial Narrow"/>
    </font>
    <font>
      <sz val="9"/>
      <color theme="1"/>
      <name val="Arial"/>
    </font>
    <font>
      <b/>
      <sz val="10"/>
      <color theme="1"/>
      <name val="Arial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Arial"/>
    </font>
    <font>
      <sz val="8"/>
      <color theme="1"/>
      <name val="Arial"/>
    </font>
    <font>
      <sz val="10"/>
      <color theme="1"/>
      <name val="Arial Narrow"/>
    </font>
    <font>
      <b/>
      <sz val="14"/>
      <color theme="1"/>
      <name val="Arial"/>
    </font>
    <font>
      <sz val="9"/>
      <color theme="1"/>
      <name val="Arialw"/>
    </font>
    <font>
      <b/>
      <sz val="7"/>
      <color theme="1"/>
      <name val="Arial"/>
    </font>
    <font>
      <sz val="7"/>
      <color theme="1"/>
      <name val="Arial"/>
    </font>
    <font>
      <i/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u/>
      <sz val="10"/>
      <color theme="10"/>
      <name val="Arial"/>
    </font>
    <font>
      <b/>
      <u/>
      <sz val="12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</fills>
  <borders count="2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2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20" fontId="2" fillId="0" borderId="0" xfId="0" applyNumberFormat="1" applyFont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5" fontId="11" fillId="0" borderId="10" xfId="0" applyNumberFormat="1" applyFont="1" applyBorder="1" applyAlignment="1">
      <alignment vertical="center"/>
    </xf>
    <xf numFmtId="165" fontId="11" fillId="0" borderId="0" xfId="0" applyNumberFormat="1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2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7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21" fillId="0" borderId="0" xfId="0" applyFont="1"/>
    <xf numFmtId="0" fontId="5" fillId="0" borderId="0" xfId="0" applyFont="1" applyAlignment="1">
      <alignment horizontal="center"/>
    </xf>
    <xf numFmtId="168" fontId="5" fillId="0" borderId="0" xfId="0" applyNumberFormat="1" applyFont="1"/>
    <xf numFmtId="0" fontId="11" fillId="0" borderId="0" xfId="0" applyFont="1"/>
    <xf numFmtId="0" fontId="11" fillId="0" borderId="3" xfId="0" applyFont="1" applyBorder="1" applyAlignment="1">
      <alignment horizontal="center" vertical="center"/>
    </xf>
    <xf numFmtId="0" fontId="8" fillId="0" borderId="3" xfId="0" applyFont="1" applyBorder="1"/>
    <xf numFmtId="0" fontId="10" fillId="0" borderId="16" xfId="0" applyFont="1" applyBorder="1" applyAlignment="1">
      <alignment horizontal="left" vertical="center"/>
    </xf>
    <xf numFmtId="0" fontId="8" fillId="0" borderId="13" xfId="0" applyFont="1" applyBorder="1"/>
    <xf numFmtId="0" fontId="8" fillId="0" borderId="17" xfId="0" applyFont="1" applyBorder="1"/>
    <xf numFmtId="165" fontId="10" fillId="0" borderId="20" xfId="0" applyNumberFormat="1" applyFont="1" applyBorder="1" applyAlignment="1">
      <alignment horizontal="center" vertical="center"/>
    </xf>
    <xf numFmtId="0" fontId="8" fillId="0" borderId="21" xfId="0" applyFont="1" applyBorder="1"/>
    <xf numFmtId="167" fontId="10" fillId="0" borderId="6" xfId="0" applyNumberFormat="1" applyFont="1" applyBorder="1" applyAlignment="1">
      <alignment horizontal="right" vertical="center"/>
    </xf>
    <xf numFmtId="0" fontId="8" fillId="0" borderId="6" xfId="0" applyFont="1" applyBorder="1"/>
    <xf numFmtId="0" fontId="8" fillId="0" borderId="23" xfId="0" applyFont="1" applyBorder="1"/>
    <xf numFmtId="0" fontId="10" fillId="0" borderId="20" xfId="0" applyFont="1" applyBorder="1" applyAlignment="1">
      <alignment horizontal="left" vertical="center"/>
    </xf>
    <xf numFmtId="0" fontId="8" fillId="0" borderId="24" xfId="0" applyFont="1" applyBorder="1"/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8" fillId="0" borderId="19" xfId="0" applyFont="1" applyBorder="1"/>
    <xf numFmtId="167" fontId="10" fillId="0" borderId="18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167" fontId="10" fillId="0" borderId="18" xfId="0" applyNumberFormat="1" applyFont="1" applyBorder="1" applyAlignment="1">
      <alignment vertical="center"/>
    </xf>
    <xf numFmtId="167" fontId="10" fillId="0" borderId="0" xfId="0" applyNumberFormat="1" applyFont="1" applyAlignment="1">
      <alignment horizontal="right" vertical="center"/>
    </xf>
    <xf numFmtId="0" fontId="0" fillId="0" borderId="0" xfId="0"/>
    <xf numFmtId="165" fontId="10" fillId="0" borderId="0" xfId="0" applyNumberFormat="1" applyFont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center"/>
    </xf>
    <xf numFmtId="165" fontId="18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166" fontId="11" fillId="0" borderId="14" xfId="0" applyNumberFormat="1" applyFont="1" applyBorder="1" applyAlignment="1">
      <alignment horizontal="right" vertical="center"/>
    </xf>
    <xf numFmtId="0" fontId="8" fillId="0" borderId="14" xfId="0" applyFont="1" applyBorder="1"/>
    <xf numFmtId="0" fontId="17" fillId="0" borderId="0" xfId="0" applyFont="1" applyAlignment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0" fontId="8" fillId="0" borderId="15" xfId="0" applyFont="1" applyBorder="1"/>
    <xf numFmtId="165" fontId="17" fillId="0" borderId="0" xfId="0" applyNumberFormat="1" applyFont="1" applyAlignment="1">
      <alignment horizontal="left" vertical="center"/>
    </xf>
    <xf numFmtId="165" fontId="10" fillId="0" borderId="16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18" xfId="0" applyFont="1" applyBorder="1"/>
    <xf numFmtId="0" fontId="8" fillId="0" borderId="22" xfId="0" applyFont="1" applyBorder="1"/>
    <xf numFmtId="167" fontId="10" fillId="0" borderId="22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14" fontId="13" fillId="0" borderId="0" xfId="0" applyNumberFormat="1" applyFont="1" applyAlignment="1">
      <alignment horizontal="center" vertical="center"/>
    </xf>
    <xf numFmtId="0" fontId="8" fillId="0" borderId="10" xfId="0" applyFont="1" applyBorder="1"/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4" fontId="11" fillId="2" borderId="7" xfId="0" applyNumberFormat="1" applyFont="1" applyFill="1" applyBorder="1" applyAlignment="1">
      <alignment horizontal="right" vertical="center"/>
    </xf>
    <xf numFmtId="0" fontId="8" fillId="0" borderId="9" xfId="0" applyFont="1" applyBorder="1"/>
    <xf numFmtId="166" fontId="11" fillId="2" borderId="7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166" fontId="11" fillId="0" borderId="6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2" fontId="11" fillId="0" borderId="6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8" fillId="0" borderId="8" xfId="0" applyFont="1" applyBorder="1"/>
    <xf numFmtId="0" fontId="1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5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0" fillId="0" borderId="13" xfId="0" applyFont="1" applyBorder="1" applyAlignment="1">
      <alignment horizontal="left" vertical="top"/>
    </xf>
    <xf numFmtId="164" fontId="9" fillId="0" borderId="5" xfId="0" applyNumberFormat="1" applyFont="1" applyBorder="1" applyAlignment="1">
      <alignment horizontal="center" vertical="center"/>
    </xf>
    <xf numFmtId="0" fontId="10" fillId="0" borderId="6" xfId="0" applyFont="1" applyBorder="1"/>
    <xf numFmtId="14" fontId="11" fillId="2" borderId="7" xfId="0" applyNumberFormat="1" applyFont="1" applyFill="1" applyBorder="1" applyAlignment="1">
      <alignment horizontal="center"/>
    </xf>
    <xf numFmtId="20" fontId="11" fillId="2" borderId="7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1" fillId="2" borderId="7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/>
    <xf numFmtId="0" fontId="10" fillId="0" borderId="6" xfId="0" applyFont="1" applyBorder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-19050</xdr:colOff>
      <xdr:row>14</xdr:row>
      <xdr:rowOff>0</xdr:rowOff>
    </xdr:from>
    <xdr:ext cx="38100" cy="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346000" y="3780000"/>
          <a:ext cx="0" cy="0"/>
        </a:xfrm>
        <a:prstGeom prst="rect">
          <a:avLst/>
        </a:prstGeom>
        <a:solidFill>
          <a:srgbClr val="FFFFFF"/>
        </a:solidFill>
        <a:ln w="1587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304800</xdr:colOff>
      <xdr:row>0</xdr:row>
      <xdr:rowOff>19050</xdr:rowOff>
    </xdr:from>
    <xdr:ext cx="876300" cy="8001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76200</xdr:rowOff>
    </xdr:from>
    <xdr:ext cx="876300" cy="8001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sransetzungen@handballwestfal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000"/>
  <sheetViews>
    <sheetView tabSelected="1" workbookViewId="0">
      <selection activeCell="B18" sqref="B18:L18"/>
    </sheetView>
  </sheetViews>
  <sheetFormatPr baseColWidth="10" defaultColWidth="14.42578125" defaultRowHeight="15" customHeight="1"/>
  <cols>
    <col min="1" max="1" width="2.28515625" customWidth="1"/>
    <col min="2" max="2" width="5.28515625" customWidth="1"/>
    <col min="3" max="3" width="4.7109375" customWidth="1"/>
    <col min="4" max="5" width="5.7109375" customWidth="1"/>
    <col min="6" max="6" width="4.7109375" customWidth="1"/>
    <col min="7" max="8" width="5.7109375" customWidth="1"/>
    <col min="9" max="9" width="4.7109375" customWidth="1"/>
    <col min="10" max="11" width="5.28515625" customWidth="1"/>
    <col min="12" max="12" width="6.140625" customWidth="1"/>
    <col min="13" max="14" width="2.28515625" customWidth="1"/>
    <col min="15" max="15" width="5.28515625" customWidth="1"/>
    <col min="16" max="16" width="4.7109375" customWidth="1"/>
    <col min="17" max="18" width="5.7109375" customWidth="1"/>
    <col min="19" max="19" width="4.7109375" customWidth="1"/>
    <col min="20" max="21" width="5.7109375" customWidth="1"/>
    <col min="22" max="22" width="4.7109375" customWidth="1"/>
    <col min="23" max="25" width="5.28515625" customWidth="1"/>
    <col min="26" max="26" width="2.28515625" customWidth="1"/>
    <col min="27" max="27" width="1.85546875" customWidth="1"/>
    <col min="28" max="31" width="4.7109375" hidden="1" customWidth="1"/>
    <col min="32" max="34" width="5.7109375" hidden="1" customWidth="1"/>
    <col min="35" max="38" width="10.7109375" hidden="1" customWidth="1"/>
  </cols>
  <sheetData>
    <row r="1" spans="1:38" ht="13.5" customHeight="1">
      <c r="A1" s="159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"/>
      <c r="N1" s="1"/>
      <c r="O1" s="2"/>
      <c r="P1" s="160" t="s">
        <v>1</v>
      </c>
      <c r="Q1" s="104"/>
      <c r="R1" s="104"/>
      <c r="S1" s="104"/>
      <c r="T1" s="104"/>
      <c r="U1" s="104"/>
      <c r="V1" s="104"/>
      <c r="W1" s="3"/>
      <c r="X1" s="4"/>
      <c r="Y1" s="4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"/>
      <c r="N2" s="1"/>
      <c r="O2" s="2"/>
      <c r="P2" s="104"/>
      <c r="Q2" s="104"/>
      <c r="R2" s="104"/>
      <c r="S2" s="104"/>
      <c r="T2" s="104"/>
      <c r="U2" s="104"/>
      <c r="V2" s="10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3.5" customHeight="1">
      <c r="A3" s="159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"/>
      <c r="N3" s="1"/>
      <c r="O3" s="2"/>
      <c r="P3" s="104"/>
      <c r="Q3" s="104"/>
      <c r="R3" s="104"/>
      <c r="S3" s="104"/>
      <c r="T3" s="104"/>
      <c r="U3" s="104"/>
      <c r="V3" s="104"/>
      <c r="W3" s="4"/>
      <c r="X3" s="5"/>
      <c r="Y3" s="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3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"/>
      <c r="N4" s="1"/>
      <c r="O4" s="2"/>
      <c r="P4" s="104"/>
      <c r="Q4" s="104"/>
      <c r="R4" s="104"/>
      <c r="S4" s="104"/>
      <c r="T4" s="104"/>
      <c r="U4" s="104"/>
      <c r="V4" s="104"/>
      <c r="W4" s="4"/>
      <c r="X4" s="4"/>
      <c r="Y4" s="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3.5" customHeight="1">
      <c r="A5" s="6" t="s">
        <v>116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9"/>
      <c r="O5" s="9"/>
      <c r="P5" s="161"/>
      <c r="Q5" s="161"/>
      <c r="R5" s="161"/>
      <c r="S5" s="161"/>
      <c r="T5" s="161"/>
      <c r="U5" s="161"/>
      <c r="V5" s="161"/>
      <c r="W5" s="10"/>
      <c r="X5" s="10"/>
      <c r="Y5" s="10"/>
      <c r="Z5" s="9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4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7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9.5" customHeight="1">
      <c r="A7" s="18"/>
      <c r="B7" s="162" t="s">
        <v>3</v>
      </c>
      <c r="C7" s="92"/>
      <c r="D7" s="92"/>
      <c r="E7" s="92"/>
      <c r="F7" s="163"/>
      <c r="G7" s="142"/>
      <c r="H7" s="142"/>
      <c r="I7" s="142"/>
      <c r="J7" s="142"/>
      <c r="K7" s="142"/>
      <c r="L7" s="131"/>
      <c r="M7" s="20"/>
      <c r="N7" s="21"/>
      <c r="O7" s="22" t="s">
        <v>4</v>
      </c>
      <c r="P7" s="163"/>
      <c r="Q7" s="142"/>
      <c r="R7" s="142"/>
      <c r="S7" s="142"/>
      <c r="T7" s="142"/>
      <c r="U7" s="142"/>
      <c r="V7" s="142"/>
      <c r="W7" s="142"/>
      <c r="X7" s="142"/>
      <c r="Y7" s="131"/>
      <c r="Z7" s="2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6.75" customHeight="1">
      <c r="A8" s="157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24"/>
      <c r="AB8" s="25"/>
      <c r="AC8" s="25"/>
      <c r="AD8" s="25"/>
      <c r="AE8" s="25"/>
      <c r="AF8" s="25"/>
      <c r="AG8" s="25"/>
      <c r="AH8" s="25"/>
      <c r="AI8" s="25"/>
      <c r="AJ8" s="25"/>
      <c r="AK8" s="24"/>
      <c r="AL8" s="24"/>
    </row>
    <row r="9" spans="1:38" ht="18" customHeight="1">
      <c r="A9" s="18"/>
      <c r="B9" s="110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21"/>
      <c r="N9" s="21"/>
      <c r="O9" s="26" t="s">
        <v>5</v>
      </c>
      <c r="P9" s="163"/>
      <c r="Q9" s="142"/>
      <c r="R9" s="142"/>
      <c r="S9" s="142"/>
      <c r="T9" s="142"/>
      <c r="U9" s="142"/>
      <c r="V9" s="142"/>
      <c r="W9" s="142"/>
      <c r="X9" s="142"/>
      <c r="Y9" s="131"/>
      <c r="Z9" s="23"/>
      <c r="AA9" s="27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6.75" customHeight="1">
      <c r="A10" s="151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28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ht="18" customHeight="1">
      <c r="A11" s="18"/>
      <c r="B11" s="152" t="s">
        <v>6</v>
      </c>
      <c r="C11" s="92"/>
      <c r="D11" s="156" t="s">
        <v>113</v>
      </c>
      <c r="E11" s="142"/>
      <c r="F11" s="142"/>
      <c r="G11" s="142"/>
      <c r="H11" s="142"/>
      <c r="I11" s="142"/>
      <c r="J11" s="142"/>
      <c r="K11" s="142"/>
      <c r="L11" s="131"/>
      <c r="M11" s="30"/>
      <c r="N11" s="21"/>
      <c r="O11" s="22" t="s">
        <v>8</v>
      </c>
      <c r="P11" s="153"/>
      <c r="Q11" s="142"/>
      <c r="R11" s="142"/>
      <c r="S11" s="131"/>
      <c r="T11" s="19" t="s">
        <v>9</v>
      </c>
      <c r="U11" s="154"/>
      <c r="V11" s="142"/>
      <c r="W11" s="131"/>
      <c r="X11" s="155" t="s">
        <v>10</v>
      </c>
      <c r="Y11" s="92"/>
      <c r="Z11" s="2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6.75" customHeight="1">
      <c r="A12" s="157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27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8" customHeight="1">
      <c r="A13" s="18"/>
      <c r="B13" s="155" t="s">
        <v>11</v>
      </c>
      <c r="C13" s="92"/>
      <c r="D13" s="158"/>
      <c r="E13" s="142"/>
      <c r="F13" s="142"/>
      <c r="G13" s="142"/>
      <c r="H13" s="142"/>
      <c r="I13" s="142"/>
      <c r="J13" s="142"/>
      <c r="K13" s="142"/>
      <c r="L13" s="131"/>
      <c r="M13" s="30"/>
      <c r="N13" s="21"/>
      <c r="O13" s="22" t="s">
        <v>12</v>
      </c>
      <c r="P13" s="31"/>
      <c r="Q13" s="158"/>
      <c r="R13" s="142"/>
      <c r="S13" s="142"/>
      <c r="T13" s="142"/>
      <c r="U13" s="142"/>
      <c r="V13" s="142"/>
      <c r="W13" s="142"/>
      <c r="X13" s="142"/>
      <c r="Y13" s="131"/>
      <c r="Z13" s="23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5.25" customHeight="1">
      <c r="A14" s="32"/>
      <c r="B14" s="33"/>
      <c r="C14" s="34"/>
      <c r="D14" s="35"/>
      <c r="E14" s="35"/>
      <c r="F14" s="35"/>
      <c r="G14" s="35"/>
      <c r="H14" s="34"/>
      <c r="I14" s="34"/>
      <c r="J14" s="34"/>
      <c r="K14" s="34"/>
      <c r="L14" s="34"/>
      <c r="M14" s="34"/>
      <c r="N14" s="33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3"/>
      <c r="Z14" s="36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7.5" customHeight="1">
      <c r="A15" s="27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37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3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9.5" customHeight="1">
      <c r="A16" s="27"/>
      <c r="B16" s="149"/>
      <c r="C16" s="142"/>
      <c r="D16" s="142"/>
      <c r="E16" s="142"/>
      <c r="F16" s="142"/>
      <c r="G16" s="142"/>
      <c r="H16" s="142"/>
      <c r="I16" s="142"/>
      <c r="J16" s="142"/>
      <c r="K16" s="142"/>
      <c r="L16" s="131"/>
      <c r="M16" s="37"/>
      <c r="N16" s="21"/>
      <c r="O16" s="141"/>
      <c r="P16" s="142"/>
      <c r="Q16" s="142"/>
      <c r="R16" s="142"/>
      <c r="S16" s="142"/>
      <c r="T16" s="142"/>
      <c r="U16" s="142"/>
      <c r="V16" s="142"/>
      <c r="W16" s="142"/>
      <c r="X16" s="142"/>
      <c r="Y16" s="131"/>
      <c r="Z16" s="2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8" customHeight="1">
      <c r="A17" s="27"/>
      <c r="B17" s="150" t="s">
        <v>13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38"/>
      <c r="N17" s="39"/>
      <c r="O17" s="150" t="s">
        <v>13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23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9.5" customHeight="1">
      <c r="A18" s="27"/>
      <c r="B18" s="149"/>
      <c r="C18" s="142"/>
      <c r="D18" s="142"/>
      <c r="E18" s="142"/>
      <c r="F18" s="142"/>
      <c r="G18" s="142"/>
      <c r="H18" s="142"/>
      <c r="I18" s="142"/>
      <c r="J18" s="142"/>
      <c r="K18" s="142"/>
      <c r="L18" s="131"/>
      <c r="M18" s="38"/>
      <c r="N18" s="39"/>
      <c r="O18" s="141"/>
      <c r="P18" s="142"/>
      <c r="Q18" s="142"/>
      <c r="R18" s="142"/>
      <c r="S18" s="142"/>
      <c r="T18" s="142"/>
      <c r="U18" s="142"/>
      <c r="V18" s="142"/>
      <c r="W18" s="142"/>
      <c r="X18" s="142"/>
      <c r="Y18" s="131"/>
      <c r="Z18" s="23"/>
      <c r="AA18" s="2"/>
      <c r="AB18" s="2"/>
      <c r="AC18" s="2"/>
      <c r="AD18" s="2"/>
      <c r="AE18" s="2"/>
      <c r="AF18" s="2"/>
      <c r="AG18" s="2"/>
      <c r="AH18" s="2"/>
      <c r="AI18" s="40"/>
      <c r="AJ18" s="2"/>
      <c r="AK18" s="2"/>
      <c r="AL18" s="2"/>
    </row>
    <row r="19" spans="1:38" ht="18" customHeight="1">
      <c r="A19" s="27"/>
      <c r="B19" s="150" t="s">
        <v>14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38"/>
      <c r="N19" s="39"/>
      <c r="O19" s="150" t="s">
        <v>14</v>
      </c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2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7"/>
      <c r="B20" s="145" t="s">
        <v>117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38"/>
      <c r="N20" s="39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23"/>
      <c r="AA20" s="2"/>
      <c r="AB20" s="2"/>
      <c r="AC20" s="2"/>
      <c r="AD20" s="2"/>
      <c r="AE20" s="2"/>
      <c r="AF20" s="2"/>
      <c r="AG20" s="2"/>
      <c r="AH20" s="2"/>
      <c r="AI20" s="40"/>
      <c r="AJ20" s="2"/>
      <c r="AK20" s="2"/>
      <c r="AL20" s="2"/>
    </row>
    <row r="21" spans="1:38" ht="18" customHeight="1">
      <c r="A21" s="41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42"/>
      <c r="N21" s="43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44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</row>
    <row r="22" spans="1:38" ht="19.5" customHeight="1">
      <c r="A22" s="27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38"/>
      <c r="N22" s="39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23"/>
      <c r="AA22" s="2"/>
      <c r="AB22" s="2"/>
      <c r="AC22" s="2"/>
      <c r="AD22" s="2"/>
      <c r="AE22" s="2"/>
      <c r="AF22" s="2"/>
      <c r="AG22" s="2"/>
      <c r="AH22" s="2"/>
      <c r="AI22" s="46"/>
      <c r="AJ22" s="2"/>
      <c r="AK22" s="2"/>
      <c r="AL22" s="2"/>
    </row>
    <row r="23" spans="1:38" ht="10.5" customHeight="1">
      <c r="A23" s="27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38"/>
      <c r="N23" s="39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2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0.5" customHeigh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3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0.5" customHeight="1">
      <c r="A25" s="5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52"/>
      <c r="N25" s="5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21.75" customHeight="1">
      <c r="A26" s="27"/>
      <c r="B26" s="53" t="s">
        <v>15</v>
      </c>
      <c r="C26" s="39"/>
      <c r="D26" s="21"/>
      <c r="E26" s="21"/>
      <c r="F26" s="21"/>
      <c r="G26" s="21"/>
      <c r="H26" s="21"/>
      <c r="I26" s="21"/>
      <c r="J26" s="21"/>
      <c r="K26" s="21"/>
      <c r="L26" s="21"/>
      <c r="M26" s="23"/>
      <c r="N26" s="2"/>
      <c r="O26" s="53" t="s">
        <v>15</v>
      </c>
      <c r="P26" s="39"/>
      <c r="Q26" s="21"/>
      <c r="R26" s="21"/>
      <c r="S26" s="21"/>
      <c r="T26" s="21"/>
      <c r="U26" s="21"/>
      <c r="V26" s="21"/>
      <c r="W26" s="21"/>
      <c r="X26" s="21"/>
      <c r="Y26" s="21"/>
      <c r="Z26" s="23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21.75" customHeight="1">
      <c r="A27" s="27"/>
      <c r="B27" s="54" t="s">
        <v>16</v>
      </c>
      <c r="C27" s="54"/>
      <c r="D27" s="148"/>
      <c r="E27" s="131"/>
      <c r="F27" s="55"/>
      <c r="G27" s="148"/>
      <c r="H27" s="131"/>
      <c r="I27" s="55"/>
      <c r="J27" s="136" t="str">
        <f>IF((D27*0.3)+(G27*0.05)&gt;0,(D27*0.3)+(G27*0.05),"")</f>
        <v/>
      </c>
      <c r="K27" s="92"/>
      <c r="L27" s="56" t="s">
        <v>17</v>
      </c>
      <c r="M27" s="57"/>
      <c r="N27" s="2"/>
      <c r="O27" s="54" t="s">
        <v>16</v>
      </c>
      <c r="P27" s="54"/>
      <c r="Q27" s="148"/>
      <c r="R27" s="131"/>
      <c r="S27" s="55"/>
      <c r="T27" s="148"/>
      <c r="U27" s="131"/>
      <c r="V27" s="55"/>
      <c r="W27" s="134" t="str">
        <f>IF((Q27*0.3)+(T27*0.05)&gt;0,(Q27*0.3)+(T27*0.05),"")</f>
        <v/>
      </c>
      <c r="X27" s="92"/>
      <c r="Y27" s="58" t="s">
        <v>17</v>
      </c>
      <c r="Z27" s="59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0.5" customHeight="1">
      <c r="A28" s="27"/>
      <c r="B28" s="55"/>
      <c r="C28" s="55"/>
      <c r="D28" s="143" t="s">
        <v>18</v>
      </c>
      <c r="E28" s="104"/>
      <c r="F28" s="54"/>
      <c r="G28" s="143" t="s">
        <v>19</v>
      </c>
      <c r="H28" s="104"/>
      <c r="I28" s="54"/>
      <c r="J28" s="47"/>
      <c r="K28" s="47"/>
      <c r="L28" s="54"/>
      <c r="M28" s="59"/>
      <c r="N28" s="5"/>
      <c r="O28" s="54"/>
      <c r="P28" s="54"/>
      <c r="Q28" s="143" t="s">
        <v>18</v>
      </c>
      <c r="R28" s="104"/>
      <c r="S28" s="54"/>
      <c r="T28" s="143" t="s">
        <v>19</v>
      </c>
      <c r="U28" s="104"/>
      <c r="V28" s="55"/>
      <c r="W28" s="60"/>
      <c r="X28" s="60"/>
      <c r="Y28" s="55"/>
      <c r="Z28" s="59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0.5" customHeight="1">
      <c r="A29" s="27"/>
      <c r="B29" s="55"/>
      <c r="C29" s="55"/>
      <c r="D29" s="139" t="s">
        <v>20</v>
      </c>
      <c r="E29" s="104"/>
      <c r="F29" s="61"/>
      <c r="G29" s="139" t="s">
        <v>21</v>
      </c>
      <c r="H29" s="104"/>
      <c r="I29" s="61"/>
      <c r="J29" s="61"/>
      <c r="K29" s="61"/>
      <c r="L29" s="61"/>
      <c r="M29" s="59"/>
      <c r="N29" s="62"/>
      <c r="O29" s="61"/>
      <c r="P29" s="61"/>
      <c r="Q29" s="139" t="s">
        <v>20</v>
      </c>
      <c r="R29" s="104"/>
      <c r="S29" s="61"/>
      <c r="T29" s="139" t="s">
        <v>21</v>
      </c>
      <c r="U29" s="104"/>
      <c r="V29" s="55"/>
      <c r="W29" s="55"/>
      <c r="X29" s="55"/>
      <c r="Y29" s="55"/>
      <c r="Z29" s="59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21.75" customHeight="1">
      <c r="A30" s="140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27"/>
      <c r="N30" s="14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59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21.75" customHeight="1">
      <c r="A31" s="27"/>
      <c r="B31" s="141"/>
      <c r="C31" s="142"/>
      <c r="D31" s="142"/>
      <c r="E31" s="142"/>
      <c r="F31" s="142"/>
      <c r="G31" s="142"/>
      <c r="H31" s="131"/>
      <c r="I31" s="55"/>
      <c r="J31" s="132"/>
      <c r="K31" s="131"/>
      <c r="L31" s="56" t="s">
        <v>17</v>
      </c>
      <c r="M31" s="59"/>
      <c r="N31" s="5"/>
      <c r="O31" s="141"/>
      <c r="P31" s="142"/>
      <c r="Q31" s="142"/>
      <c r="R31" s="142"/>
      <c r="S31" s="142"/>
      <c r="T31" s="142"/>
      <c r="U31" s="131"/>
      <c r="V31" s="55"/>
      <c r="W31" s="132"/>
      <c r="X31" s="131"/>
      <c r="Y31" s="58" t="s">
        <v>17</v>
      </c>
      <c r="Z31" s="59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0.5" customHeight="1">
      <c r="A32" s="27"/>
      <c r="B32" s="96" t="s">
        <v>22</v>
      </c>
      <c r="C32" s="87"/>
      <c r="D32" s="87"/>
      <c r="E32" s="87"/>
      <c r="F32" s="87"/>
      <c r="G32" s="87"/>
      <c r="H32" s="87"/>
      <c r="I32" s="55"/>
      <c r="J32" s="64"/>
      <c r="K32" s="64"/>
      <c r="L32" s="64"/>
      <c r="M32" s="59"/>
      <c r="N32" s="5"/>
      <c r="O32" s="96" t="s">
        <v>22</v>
      </c>
      <c r="P32" s="87"/>
      <c r="Q32" s="87"/>
      <c r="R32" s="87"/>
      <c r="S32" s="87"/>
      <c r="T32" s="87"/>
      <c r="U32" s="87"/>
      <c r="V32" s="55"/>
      <c r="W32" s="64"/>
      <c r="X32" s="64"/>
      <c r="Y32" s="64"/>
      <c r="Z32" s="59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21.75" customHeight="1">
      <c r="A33" s="27"/>
      <c r="B33" s="55"/>
      <c r="C33" s="55"/>
      <c r="D33" s="55"/>
      <c r="E33" s="55"/>
      <c r="F33" s="55"/>
      <c r="G33" s="55"/>
      <c r="H33" s="55"/>
      <c r="I33" s="55"/>
      <c r="J33" s="64"/>
      <c r="K33" s="64"/>
      <c r="L33" s="64"/>
      <c r="M33" s="59"/>
      <c r="N33" s="5"/>
      <c r="O33" s="55"/>
      <c r="P33" s="55"/>
      <c r="Q33" s="55"/>
      <c r="R33" s="55"/>
      <c r="S33" s="55"/>
      <c r="T33" s="55"/>
      <c r="U33" s="55"/>
      <c r="V33" s="55"/>
      <c r="W33" s="64"/>
      <c r="X33" s="64"/>
      <c r="Y33" s="64"/>
      <c r="Z33" s="59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21.75" customHeight="1">
      <c r="A34" s="27"/>
      <c r="B34" s="133" t="s">
        <v>23</v>
      </c>
      <c r="C34" s="104"/>
      <c r="D34" s="104"/>
      <c r="E34" s="104"/>
      <c r="F34" s="104"/>
      <c r="G34" s="104"/>
      <c r="H34" s="104"/>
      <c r="I34" s="55"/>
      <c r="J34" s="134">
        <f>IF(DSUM(db,"Kosten",such1)&gt;0,DSUM(db,"Kosten",such1),"")</f>
        <v>30</v>
      </c>
      <c r="K34" s="92"/>
      <c r="L34" s="56" t="s">
        <v>17</v>
      </c>
      <c r="M34" s="59"/>
      <c r="N34" s="5"/>
      <c r="O34" s="133" t="s">
        <v>23</v>
      </c>
      <c r="P34" s="104"/>
      <c r="Q34" s="104"/>
      <c r="R34" s="104"/>
      <c r="S34" s="104"/>
      <c r="T34" s="104"/>
      <c r="U34" s="104"/>
      <c r="V34" s="55"/>
      <c r="W34" s="134" t="str">
        <f>IF(LEN(O16)&gt;3,J34,"")</f>
        <v/>
      </c>
      <c r="X34" s="92"/>
      <c r="Y34" s="58" t="s">
        <v>17</v>
      </c>
      <c r="Z34" s="59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0.5" customHeight="1">
      <c r="A35" s="27"/>
      <c r="B35" s="135" t="s">
        <v>118</v>
      </c>
      <c r="C35" s="104"/>
      <c r="D35" s="104"/>
      <c r="E35" s="104"/>
      <c r="F35" s="104"/>
      <c r="G35" s="104"/>
      <c r="H35" s="104"/>
      <c r="I35" s="55"/>
      <c r="J35" s="64"/>
      <c r="K35" s="64"/>
      <c r="L35" s="64"/>
      <c r="M35" s="59"/>
      <c r="N35" s="5"/>
      <c r="O35" s="138" t="s">
        <v>24</v>
      </c>
      <c r="P35" s="104"/>
      <c r="Q35" s="104"/>
      <c r="R35" s="104"/>
      <c r="S35" s="104"/>
      <c r="T35" s="104"/>
      <c r="U35" s="104"/>
      <c r="V35" s="55"/>
      <c r="W35" s="64"/>
      <c r="X35" s="64"/>
      <c r="Y35" s="64"/>
      <c r="Z35" s="59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21.75" customHeight="1">
      <c r="A36" s="27"/>
      <c r="B36" s="55"/>
      <c r="C36" s="55"/>
      <c r="D36" s="55"/>
      <c r="E36" s="55"/>
      <c r="F36" s="55"/>
      <c r="G36" s="55"/>
      <c r="H36" s="55"/>
      <c r="I36" s="55"/>
      <c r="J36" s="64"/>
      <c r="K36" s="64"/>
      <c r="L36" s="64"/>
      <c r="M36" s="59"/>
      <c r="N36" s="5"/>
      <c r="O36" s="55"/>
      <c r="P36" s="55"/>
      <c r="Q36" s="55"/>
      <c r="R36" s="55"/>
      <c r="S36" s="55"/>
      <c r="T36" s="55"/>
      <c r="U36" s="55"/>
      <c r="V36" s="55"/>
      <c r="W36" s="64"/>
      <c r="X36" s="64"/>
      <c r="Y36" s="64"/>
      <c r="Z36" s="59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21.75" customHeight="1">
      <c r="A37" s="27"/>
      <c r="B37" s="133" t="s">
        <v>25</v>
      </c>
      <c r="C37" s="104"/>
      <c r="D37" s="104"/>
      <c r="E37" s="104"/>
      <c r="F37" s="104"/>
      <c r="G37" s="104"/>
      <c r="H37" s="104"/>
      <c r="I37" s="54"/>
      <c r="J37" s="136" t="str">
        <f>IF(IF(OR(TEXT(Datum,"TTT")="Sa",TEXT(Datum,"TTT")="So"),0,IF(ISERROR(FIND("turnier",Liga)),10,0))&gt;0,10,"")</f>
        <v/>
      </c>
      <c r="K37" s="92"/>
      <c r="L37" s="56" t="s">
        <v>17</v>
      </c>
      <c r="M37" s="59"/>
      <c r="N37" s="5"/>
      <c r="O37" s="133" t="s">
        <v>25</v>
      </c>
      <c r="P37" s="104"/>
      <c r="Q37" s="104"/>
      <c r="R37" s="104"/>
      <c r="S37" s="104"/>
      <c r="T37" s="104"/>
      <c r="U37" s="104"/>
      <c r="V37" s="54"/>
      <c r="W37" s="136" t="str">
        <f>IF(IF(OR(TEXT(Datum,"TTT")="Sa",TEXT(Datum,"TTT")="So"),0,IF(ISERROR(FIND("turnier",Liga)),10,0))&gt;0,10,"")</f>
        <v/>
      </c>
      <c r="X37" s="92"/>
      <c r="Y37" s="56" t="s">
        <v>17</v>
      </c>
      <c r="Z37" s="59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24" customHeight="1">
      <c r="A38" s="27"/>
      <c r="B38" s="137" t="s">
        <v>120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59"/>
      <c r="N38" s="5"/>
      <c r="O38" s="137" t="s">
        <v>120</v>
      </c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59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21.75" customHeight="1">
      <c r="A39" s="27"/>
      <c r="B39" s="128" t="s">
        <v>119</v>
      </c>
      <c r="C39" s="129"/>
      <c r="D39" s="129"/>
      <c r="E39" s="129"/>
      <c r="F39" s="129"/>
      <c r="G39" s="129"/>
      <c r="H39" s="129"/>
      <c r="I39" s="55"/>
      <c r="J39" s="130"/>
      <c r="K39" s="131"/>
      <c r="L39" s="56" t="s">
        <v>17</v>
      </c>
      <c r="M39" s="59"/>
      <c r="N39" s="5"/>
      <c r="O39" s="128" t="s">
        <v>119</v>
      </c>
      <c r="P39" s="129"/>
      <c r="Q39" s="129"/>
      <c r="R39" s="129"/>
      <c r="S39" s="129"/>
      <c r="T39" s="129"/>
      <c r="U39" s="129"/>
      <c r="V39" s="55"/>
      <c r="W39" s="132"/>
      <c r="X39" s="131"/>
      <c r="Y39" s="58" t="s">
        <v>17</v>
      </c>
      <c r="Z39" s="59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21.75" customHeight="1">
      <c r="A40" s="27"/>
      <c r="B40" s="111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59"/>
      <c r="N40" s="65"/>
      <c r="O40" s="111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59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21.75" customHeight="1">
      <c r="A41" s="27"/>
      <c r="B41" s="112" t="s">
        <v>26</v>
      </c>
      <c r="C41" s="104"/>
      <c r="D41" s="104"/>
      <c r="E41" s="104"/>
      <c r="F41" s="104"/>
      <c r="G41" s="104"/>
      <c r="H41" s="104"/>
      <c r="I41" s="55"/>
      <c r="J41" s="113">
        <f>IF(SUM(J39,J37,J34,J31,J27)&gt;0,SUM(J39,J37,J34,J31,J27),"")</f>
        <v>30</v>
      </c>
      <c r="K41" s="114"/>
      <c r="L41" s="56" t="s">
        <v>17</v>
      </c>
      <c r="M41" s="66"/>
      <c r="N41" s="65"/>
      <c r="O41" s="112" t="s">
        <v>26</v>
      </c>
      <c r="P41" s="104"/>
      <c r="Q41" s="104"/>
      <c r="R41" s="104"/>
      <c r="S41" s="104"/>
      <c r="T41" s="104"/>
      <c r="U41" s="104"/>
      <c r="V41" s="55"/>
      <c r="W41" s="113" t="str">
        <f>IF(LEN(O16)&gt;3,SUM(W34,W27,W31,W37,W39),"")</f>
        <v/>
      </c>
      <c r="X41" s="114"/>
      <c r="Y41" s="58" t="s">
        <v>17</v>
      </c>
      <c r="Z41" s="59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0.5" customHeigh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67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36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0.5" customHeight="1">
      <c r="A43" s="27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68"/>
      <c r="N43" s="68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3.5" customHeight="1">
      <c r="A44" s="27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15" t="s">
        <v>27</v>
      </c>
      <c r="P44" s="104"/>
      <c r="Q44" s="104"/>
      <c r="R44" s="104"/>
      <c r="S44" s="104"/>
      <c r="T44" s="104"/>
      <c r="U44" s="104"/>
      <c r="V44" s="116">
        <f>IF(SUM(J41,W41)&gt;0,SUM(J41,W41),"")</f>
        <v>30</v>
      </c>
      <c r="W44" s="104"/>
      <c r="X44" s="104"/>
      <c r="Y44" s="118" t="s">
        <v>17</v>
      </c>
      <c r="Z44" s="2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3.5" customHeight="1">
      <c r="A45" s="27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04"/>
      <c r="P45" s="104"/>
      <c r="Q45" s="104"/>
      <c r="R45" s="104"/>
      <c r="S45" s="104"/>
      <c r="T45" s="104"/>
      <c r="U45" s="104"/>
      <c r="V45" s="117"/>
      <c r="W45" s="117"/>
      <c r="X45" s="117"/>
      <c r="Y45" s="104"/>
      <c r="Z45" s="2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21.75" customHeight="1">
      <c r="A46" s="27"/>
      <c r="B46" s="112" t="s">
        <v>28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59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21.75" customHeight="1">
      <c r="A47" s="27"/>
      <c r="B47" s="120" t="s">
        <v>29</v>
      </c>
      <c r="C47" s="88"/>
      <c r="D47" s="86" t="s">
        <v>30</v>
      </c>
      <c r="E47" s="88"/>
      <c r="F47" s="119">
        <v>70</v>
      </c>
      <c r="G47" s="88"/>
      <c r="H47" s="55"/>
      <c r="I47" s="120" t="s">
        <v>31</v>
      </c>
      <c r="J47" s="88"/>
      <c r="K47" s="86" t="s">
        <v>30</v>
      </c>
      <c r="L47" s="88"/>
      <c r="M47" s="119">
        <v>70</v>
      </c>
      <c r="N47" s="87"/>
      <c r="O47" s="88"/>
      <c r="P47" s="2"/>
      <c r="Q47" s="86" t="s">
        <v>32</v>
      </c>
      <c r="R47" s="88"/>
      <c r="S47" s="86" t="s">
        <v>33</v>
      </c>
      <c r="T47" s="88"/>
      <c r="U47" s="109">
        <v>35</v>
      </c>
      <c r="V47" s="88"/>
      <c r="W47" s="2"/>
      <c r="X47" s="2"/>
      <c r="Y47" s="2"/>
      <c r="Z47" s="59"/>
      <c r="AA47" s="2"/>
      <c r="AB47" s="110"/>
      <c r="AC47" s="104"/>
      <c r="AD47" s="104"/>
      <c r="AE47" s="104"/>
      <c r="AF47" s="104"/>
      <c r="AG47" s="104"/>
      <c r="AH47" s="55"/>
      <c r="AI47" s="69"/>
      <c r="AJ47" s="69"/>
      <c r="AK47" s="69"/>
      <c r="AL47" s="69"/>
    </row>
    <row r="48" spans="1:38" ht="21.75" customHeight="1">
      <c r="A48" s="27"/>
      <c r="B48" s="121"/>
      <c r="C48" s="99"/>
      <c r="D48" s="101" t="s">
        <v>34</v>
      </c>
      <c r="E48" s="99"/>
      <c r="F48" s="100">
        <v>55</v>
      </c>
      <c r="G48" s="99"/>
      <c r="H48" s="55"/>
      <c r="I48" s="121"/>
      <c r="J48" s="99"/>
      <c r="K48" s="124" t="s">
        <v>34</v>
      </c>
      <c r="L48" s="99"/>
      <c r="M48" s="103">
        <v>55</v>
      </c>
      <c r="N48" s="104"/>
      <c r="O48" s="99"/>
      <c r="P48" s="55"/>
      <c r="Q48" s="101" t="s">
        <v>35</v>
      </c>
      <c r="R48" s="99"/>
      <c r="S48" s="101" t="s">
        <v>33</v>
      </c>
      <c r="T48" s="99"/>
      <c r="U48" s="98">
        <v>30</v>
      </c>
      <c r="V48" s="99"/>
      <c r="W48" s="55"/>
      <c r="X48" s="55"/>
      <c r="Y48" s="55"/>
      <c r="Z48" s="59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21.75" customHeight="1">
      <c r="A49" s="27"/>
      <c r="B49" s="121"/>
      <c r="C49" s="99"/>
      <c r="D49" s="101" t="s">
        <v>36</v>
      </c>
      <c r="E49" s="99"/>
      <c r="F49" s="102">
        <v>40</v>
      </c>
      <c r="G49" s="99"/>
      <c r="H49" s="55"/>
      <c r="I49" s="121"/>
      <c r="J49" s="99"/>
      <c r="K49" s="101" t="s">
        <v>36</v>
      </c>
      <c r="L49" s="99"/>
      <c r="M49" s="103">
        <v>40</v>
      </c>
      <c r="N49" s="104"/>
      <c r="O49" s="99"/>
      <c r="P49" s="70"/>
      <c r="Q49" s="101" t="s">
        <v>37</v>
      </c>
      <c r="R49" s="99"/>
      <c r="S49" s="101" t="s">
        <v>33</v>
      </c>
      <c r="T49" s="99"/>
      <c r="U49" s="105">
        <v>25</v>
      </c>
      <c r="V49" s="99"/>
      <c r="W49" s="70"/>
      <c r="X49" s="70"/>
      <c r="Y49" s="70"/>
      <c r="Z49" s="59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21.75" customHeight="1">
      <c r="A50" s="27"/>
      <c r="B50" s="121"/>
      <c r="C50" s="99"/>
      <c r="D50" s="101" t="s">
        <v>115</v>
      </c>
      <c r="E50" s="99"/>
      <c r="F50" s="102">
        <v>30</v>
      </c>
      <c r="G50" s="99"/>
      <c r="H50" s="55"/>
      <c r="I50" s="121"/>
      <c r="J50" s="99"/>
      <c r="K50" s="101" t="s">
        <v>115</v>
      </c>
      <c r="L50" s="99"/>
      <c r="M50" s="103">
        <v>30</v>
      </c>
      <c r="N50" s="104"/>
      <c r="O50" s="99"/>
      <c r="P50" s="70"/>
      <c r="Q50" s="86" t="s">
        <v>38</v>
      </c>
      <c r="R50" s="87"/>
      <c r="S50" s="87"/>
      <c r="T50" s="88"/>
      <c r="U50" s="89">
        <v>30</v>
      </c>
      <c r="V50" s="90"/>
      <c r="W50" s="70"/>
      <c r="X50" s="70"/>
      <c r="Y50" s="70"/>
      <c r="Z50" s="59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21.75" customHeight="1">
      <c r="A51" s="27"/>
      <c r="B51" s="122"/>
      <c r="C51" s="93"/>
      <c r="D51" s="125"/>
      <c r="E51" s="93"/>
      <c r="F51" s="123"/>
      <c r="G51" s="93"/>
      <c r="H51" s="55"/>
      <c r="I51" s="122"/>
      <c r="J51" s="93"/>
      <c r="K51" s="125"/>
      <c r="L51" s="93"/>
      <c r="M51" s="91"/>
      <c r="N51" s="92"/>
      <c r="O51" s="93"/>
      <c r="P51" s="70"/>
      <c r="Q51" s="94" t="s">
        <v>39</v>
      </c>
      <c r="R51" s="95"/>
      <c r="S51" s="95"/>
      <c r="T51" s="90"/>
      <c r="U51" s="89">
        <v>6</v>
      </c>
      <c r="V51" s="95"/>
      <c r="W51" s="96" t="s">
        <v>40</v>
      </c>
      <c r="X51" s="87"/>
      <c r="Y51" s="88"/>
      <c r="Z51" s="59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21.75" customHeight="1">
      <c r="A52" s="27"/>
      <c r="B52" s="71" t="s">
        <v>41</v>
      </c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97" t="s">
        <v>42</v>
      </c>
      <c r="X52" s="92"/>
      <c r="Y52" s="93"/>
      <c r="Z52" s="59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21.75" customHeight="1">
      <c r="A53" s="27"/>
      <c r="B53" s="71" t="s">
        <v>43</v>
      </c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2"/>
      <c r="R53" s="72"/>
      <c r="S53" s="72"/>
      <c r="T53" s="72"/>
      <c r="U53" s="72"/>
      <c r="V53" s="72"/>
      <c r="W53" s="72"/>
      <c r="X53" s="72"/>
      <c r="Y53" s="72"/>
      <c r="Z53" s="59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0.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36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0.5" customHeight="1">
      <c r="A55" s="27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52"/>
      <c r="N55" s="5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3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0.5" customHeight="1">
      <c r="A56" s="27"/>
      <c r="B56" s="54" t="s">
        <v>44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37"/>
      <c r="N56" s="63"/>
      <c r="O56" s="54" t="s">
        <v>44</v>
      </c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3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34.5" customHeight="1">
      <c r="A57" s="27"/>
      <c r="B57" s="106" t="str">
        <f>IF(AND(P9&lt;&gt;"",P11&lt;&gt;""),CONCATENATE(P9,", ",TEXT(P11,"TT.MM.JJJJ")),"")</f>
        <v/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74"/>
      <c r="N57" s="75"/>
      <c r="O57" s="106" t="str">
        <f>IF(LEN(O16)&gt;3,B57,"")</f>
        <v/>
      </c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74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21.75" customHeight="1">
      <c r="A58" s="27"/>
      <c r="B58" s="107" t="s">
        <v>45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37"/>
      <c r="N58" s="63"/>
      <c r="O58" s="107" t="s">
        <v>45</v>
      </c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23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43.5" customHeight="1">
      <c r="A59" s="27"/>
      <c r="B59" s="126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27"/>
      <c r="N59" s="63"/>
      <c r="O59" s="108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23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21.75" customHeight="1">
      <c r="A60" s="27"/>
      <c r="B60" s="96" t="s">
        <v>46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37"/>
      <c r="N60" s="63"/>
      <c r="O60" s="96" t="s">
        <v>46</v>
      </c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23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0.5" customHeight="1">
      <c r="A61" s="4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36"/>
      <c r="N61" s="48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36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21.75" customHeight="1">
      <c r="A62" s="2"/>
      <c r="B62" s="84" t="s">
        <v>47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21.75" hidden="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21.75" hidden="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21.75" hidden="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9" hidden="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9" hidden="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9" hidden="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5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9" hidden="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5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9" hidden="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5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9" hidden="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5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9" hidden="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5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9" hidden="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5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9" hidden="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5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9" hidden="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5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9" hidden="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5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9" hidden="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5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9" hidden="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5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9" hidden="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9" hidden="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9" hidden="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5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9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9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9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9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9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9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9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9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9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9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9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9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9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9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9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9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9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9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9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9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9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9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9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9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9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9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9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9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9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9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9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9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9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9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9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9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9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9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9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9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9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9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9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9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9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9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9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9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9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9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9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9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9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9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9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9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9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9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9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9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9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9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9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9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9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9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9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9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9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9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9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9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9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9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9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9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9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9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9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9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9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9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9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9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9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9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9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9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9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9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9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9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9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9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9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9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9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9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9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9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9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9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9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9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9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9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9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9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9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9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9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9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9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9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9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9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9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9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9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9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9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9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9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9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9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9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9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9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9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9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9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9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9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9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9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9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9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9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9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9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9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9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9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9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9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9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9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9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9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9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9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9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9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9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9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9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9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9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9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9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ht="9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9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9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9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9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9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9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9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9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9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ht="9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9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9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9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9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9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9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ht="9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ht="9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9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9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ht="9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9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9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9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9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9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9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9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ht="9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9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9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9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9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9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9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9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9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9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9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ht="9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ht="9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ht="9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9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9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9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9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ht="9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ht="9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ht="9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ht="9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9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ht="9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9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9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ht="9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ht="9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ht="9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ht="9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ht="9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ht="9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ht="9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ht="9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ht="9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ht="9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ht="9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ht="9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ht="9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ht="9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ht="9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ht="9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ht="9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ht="9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ht="9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ht="9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ht="9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ht="9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ht="9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ht="9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ht="9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ht="9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ht="9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ht="9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ht="9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ht="9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ht="9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ht="9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ht="9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ht="9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ht="9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ht="9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ht="9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ht="9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ht="9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ht="9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ht="9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ht="9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ht="9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ht="9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ht="9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ht="9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ht="9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ht="9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ht="9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ht="9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ht="9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ht="9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ht="9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ht="9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ht="9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ht="9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ht="9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ht="9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ht="9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ht="9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ht="9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ht="9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ht="9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ht="9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ht="9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ht="9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ht="9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ht="9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1:38" ht="9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1:38" ht="9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1:38" ht="9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1:38" ht="9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1:38" ht="9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1:38" ht="9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1:38" ht="9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1:38" ht="9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1:38" ht="9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1:38" ht="9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1:38" ht="9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1:38" ht="9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1:38" ht="9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1:38" ht="9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1:38" ht="9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1:38" ht="9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1:38" ht="9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1:38" ht="9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1:38" ht="9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1:38" ht="9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1:38" ht="9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1:38" ht="9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1:38" ht="9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1:38" ht="9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1:38" ht="9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1:38" ht="9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1:38" ht="9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1:38" ht="9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1:38" ht="9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1:38" ht="9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1:38" ht="9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1:38" ht="9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1:38" ht="9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1:38" ht="9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 ht="9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1:38" ht="9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1:38" ht="9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1:38" ht="9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1:38" ht="9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1:38" ht="9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 ht="9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1:38" ht="9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1:38" ht="9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1:38" ht="9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1:38" ht="9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1:38" ht="9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1:38" ht="9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1:38" ht="9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1:38" ht="9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1:38" ht="9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1:38" ht="9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1:38" ht="9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1:38" ht="9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1:38" ht="9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1:38" ht="9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1:38" ht="9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1:38" ht="9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1:38" ht="9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1:38" ht="9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1:38" ht="9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1:38" ht="9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1:38" ht="9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1:38" ht="9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1:38" ht="9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1:38" ht="9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1:38" ht="9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1:38" ht="9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1:38" ht="9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1:38" ht="9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1:38" ht="9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1:38" ht="9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1:38" ht="9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1:38" ht="9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1:38" ht="9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1:38" ht="9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1:38" ht="9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1:38" ht="9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1:38" ht="9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1:38" ht="9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1:38" ht="9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1:38" ht="9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1:38" ht="9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1:38" ht="9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1:38" ht="9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1:38" ht="9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1:38" ht="9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1:38" ht="9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1:38" ht="9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1:38" ht="9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1:38" ht="9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1:38" ht="9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1:38" ht="9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1:38" ht="9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1:38" ht="9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1:38" ht="9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1:38" ht="9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1:38" ht="9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 ht="9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1:38" ht="9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1:38" ht="9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1:38" ht="9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1:38" ht="9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1:38" ht="9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1:38" ht="9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1:38" ht="9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1:38" ht="9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ht="9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1:38" ht="9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1:38" ht="9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1:38" ht="9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1:38" ht="9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1:38" ht="9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1:38" ht="9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1:38" ht="9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1:38" ht="9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1:38" ht="9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1:38" ht="9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1:38" ht="9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1:38" ht="9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1:38" ht="9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1:38" ht="9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1:38" ht="9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1:38" ht="9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1:38" ht="9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1:38" ht="9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1:38" ht="9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1:38" ht="9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1:38" ht="9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1:38" ht="9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1:38" ht="9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1:38" ht="9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1:38" ht="9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1:38" ht="9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1:38" ht="9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1:38" ht="9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1:38" ht="9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1:38" ht="9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1:38" ht="9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1:38" ht="9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1:38" ht="9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1:38" ht="9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8" ht="9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8" ht="9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1:38" ht="9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1:38" ht="9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1:38" ht="9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1:38" ht="9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1:38" ht="9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1:38" ht="9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1:38" ht="9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1:38" ht="9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1:38" ht="9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 ht="9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ht="9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1:38" ht="9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1:38" ht="9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1:38" ht="9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1:38" ht="9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1:38" ht="9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1:38" ht="9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1:38" ht="9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1:38" ht="9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1:38" ht="9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1:38" ht="9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1:38" ht="9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1:38" ht="9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1:38" ht="9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1:38" ht="9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1:38" ht="9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1:38" ht="9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1:38" ht="9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1:38" ht="9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1:38" ht="9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1:38" ht="9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1:38" ht="9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1:38" ht="9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1:38" ht="9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1:38" ht="9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1:38" ht="9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1:38" ht="9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1:38" ht="9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1:38" ht="9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1:38" ht="9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1:38" ht="9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1:38" ht="9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1:38" ht="9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1:38" ht="9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1:38" ht="9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1:38" ht="9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1:38" ht="9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1:38" ht="9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1:38" ht="9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1:38" ht="9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1:38" ht="9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1:38" ht="9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1:38" ht="9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1:38" ht="9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1:38" ht="9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1:38" ht="9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1:38" ht="9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1:38" ht="9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1:38" ht="9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1:38" ht="9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1:38" ht="9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1:38" ht="9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1:38" ht="9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1:38" ht="9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1:38" ht="9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1:38" ht="9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1:38" ht="9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1:38" ht="9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1:38" ht="9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1:38" ht="9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1:38" ht="9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1:38" ht="9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1:38" ht="9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1:38" ht="9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1:38" ht="9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1:38" ht="9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1:38" ht="9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1:38" ht="9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1:38" ht="9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1:38" ht="9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1:38" ht="9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1:38" ht="9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1:38" ht="9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1:38" ht="9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1:38" ht="9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1:38" ht="9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1:38" ht="9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1:38" ht="9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1:38" ht="9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1:38" ht="9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1:38" ht="9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1:38" ht="9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1:38" ht="9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1:38" ht="9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1:38" ht="9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1:38" ht="9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1:38" ht="9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1:38" ht="9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1:38" ht="9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1:38" ht="9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1:38" ht="9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1:38" ht="9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1:38" ht="9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1:38" ht="9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1:38" ht="9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1:38" ht="9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1:38" ht="9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1:38" ht="9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1:38" ht="9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1:38" ht="9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1:38" ht="9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1:38" ht="9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1:38" ht="9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1:38" ht="9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1:38" ht="9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1:38" ht="9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1:38" ht="9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1:38" ht="9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1:38" ht="9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1:38" ht="9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1:38" ht="9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1:38" ht="9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1:38" ht="9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1:38" ht="9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1:38" ht="9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1:38" ht="9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1:38" ht="9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1:38" ht="9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1:38" ht="9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1:38" ht="9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1:38" ht="9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1:38" ht="9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1:38" ht="9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1:38" ht="9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1:38" ht="9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1:38" ht="9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1:38" ht="9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1:38" ht="9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1:38" ht="9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1:38" ht="9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1:38" ht="9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1:38" ht="9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1:38" ht="9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1:38" ht="9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1:38" ht="9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1:38" ht="9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1:38" ht="9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1:38" ht="9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1:38" ht="9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1:38" ht="9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1:38" ht="9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1:38" ht="9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1:38" ht="9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1:38" ht="9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1:38" ht="9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1:38" ht="9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1:38" ht="9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1:38" ht="9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1:38" ht="9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1:38" ht="9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1:38" ht="9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1:38" ht="9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1:38" ht="9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1:38" ht="9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1:38" ht="9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1:38" ht="9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1:38" ht="9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1:38" ht="9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1:38" ht="9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1:38" ht="9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1:38" ht="9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1:38" ht="9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1:38" ht="9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1:38" ht="9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1:38" ht="9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1:38" ht="9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1:38" ht="9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1:38" ht="9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1:38" ht="9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1:38" ht="9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1:38" ht="9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1:38" ht="9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1:38" ht="9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1:38" ht="9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1:38" ht="9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1:38" ht="9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1:38" ht="9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1:38" ht="9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1:38" ht="9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1:38" ht="9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1:38" ht="9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1:38" ht="9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1:38" ht="9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1:38" ht="9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1:38" ht="9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1:38" ht="9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1:38" ht="9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1:38" ht="9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1:38" ht="9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1:38" ht="9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1:38" ht="9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1:38" ht="9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1:38" ht="9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1:38" ht="9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1:38" ht="9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1:38" ht="9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1:38" ht="9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1:38" ht="9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1:38" ht="9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1:38" ht="9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1:38" ht="9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1:38" ht="9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1:38" ht="9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1:38" ht="9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1:38" ht="9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1:38" ht="9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1:38" ht="9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1:38" ht="9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1:38" ht="9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1:38" ht="9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1:38" ht="9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1:38" ht="9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1:38" ht="9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1:38" ht="9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1:38" ht="9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1:38" ht="9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1:38" ht="9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1:38" ht="9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1:38" ht="9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1:38" ht="9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1:38" ht="9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1:38" ht="9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1:38" ht="9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1:38" ht="9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1:38" ht="9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1:38" ht="9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1:38" ht="9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1:38" ht="9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1:38" ht="9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1:38" ht="9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1:38" ht="9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1:38" ht="9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1:38" ht="9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1:38" ht="9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1:38" ht="9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1:38" ht="9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1:38" ht="9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1:38" ht="9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1:38" ht="9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1:38" ht="9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1:38" ht="9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1:38" ht="9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1:38" ht="9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1:38" ht="9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1:38" ht="9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1:38" ht="9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1:38" ht="9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1:38" ht="9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1:38" ht="9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1:38" ht="9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1:38" ht="9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1:38" ht="9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1:38" ht="9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1:38" ht="9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1:38" ht="9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1:38" ht="9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1:38" ht="9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1:38" ht="9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1:38" ht="9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1:38" ht="9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1:38" ht="9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1:38" ht="9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1:38" ht="9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1:38" ht="9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1:38" ht="9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1:38" ht="9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1:38" ht="9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1:38" ht="9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1:38" ht="9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1:38" ht="9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1:38" ht="9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1:38" ht="9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1:38" ht="9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1:38" ht="9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1:38" ht="9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1:38" ht="9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1:38" ht="9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1:38" ht="9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1:38" ht="9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1:38" ht="9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1:38" ht="9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1:38" ht="9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1:38" ht="9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1:38" ht="9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1:38" ht="9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1:38" ht="9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1:38" ht="9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1:38" ht="9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1:38" ht="9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1:38" ht="9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1:38" ht="9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1:38" ht="9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1:38" ht="9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1:38" ht="9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1:38" ht="9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1:38" ht="9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1:38" ht="9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1:38" ht="9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1:38" ht="9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1:38" ht="9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1:38" ht="9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1:38" ht="9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1:38" ht="9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1:38" ht="9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1:38" ht="9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1:38" ht="9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1:38" ht="9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1:38" ht="9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1:38" ht="9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1:38" ht="9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1:38" ht="9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1:38" ht="9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1:38" ht="9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1:38" ht="9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1:38" ht="9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1:38" ht="9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1:38" ht="9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1:38" ht="9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1:38" ht="9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1:38" ht="9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1:38" ht="9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1:38" ht="9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1:38" ht="9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1:38" ht="9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1:38" ht="9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1:38" ht="9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1:38" ht="9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1:38" ht="9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1:38" ht="9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1:38" ht="9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1:38" ht="9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1:38" ht="9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1:38" ht="9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1:38" ht="9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1:38" ht="9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1:38" ht="9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1:38" ht="9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1:38" ht="9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1:38" ht="9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1:38" ht="9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1:38" ht="9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1:38" ht="9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1:38" ht="9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1:38" ht="9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1:38" ht="9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1:38" ht="9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1:38" ht="9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1:38" ht="9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</row>
    <row r="962" spans="1:38" ht="9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</row>
    <row r="963" spans="1:38" ht="9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</row>
    <row r="964" spans="1:38" ht="9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</row>
    <row r="965" spans="1:38" ht="9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</row>
    <row r="966" spans="1:38" ht="9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</row>
    <row r="967" spans="1:38" ht="9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</row>
    <row r="968" spans="1:38" ht="9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</row>
    <row r="969" spans="1:38" ht="9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</row>
    <row r="970" spans="1:38" ht="9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</row>
    <row r="971" spans="1:38" ht="9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</row>
    <row r="972" spans="1:38" ht="9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</row>
    <row r="973" spans="1:38" ht="9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</row>
    <row r="974" spans="1:38" ht="9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1:38" ht="9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1:38" ht="9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1:38" ht="9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1:38" ht="9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1:38" ht="9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1:38" ht="9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1:38" ht="9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1:38" ht="9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1:38" ht="9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1:38" ht="9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</row>
    <row r="985" spans="1:38" ht="9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</row>
    <row r="986" spans="1:38" ht="9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1:38" ht="9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1:38" ht="9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</row>
    <row r="989" spans="1:38" ht="9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1:38" ht="9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</row>
    <row r="991" spans="1:38" ht="9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</row>
    <row r="992" spans="1:38" ht="9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</row>
    <row r="993" spans="1:38" ht="9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</row>
    <row r="994" spans="1:38" ht="9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</row>
    <row r="995" spans="1:38" ht="9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</row>
    <row r="996" spans="1:38" ht="9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</row>
    <row r="997" spans="1:38" ht="9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</row>
    <row r="998" spans="1:38" ht="9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</row>
    <row r="999" spans="1:38" ht="9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</row>
    <row r="1000" spans="1:38" ht="9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</row>
  </sheetData>
  <mergeCells count="124">
    <mergeCell ref="A1:L2"/>
    <mergeCell ref="P1:V5"/>
    <mergeCell ref="A3:L4"/>
    <mergeCell ref="B7:E7"/>
    <mergeCell ref="F7:L7"/>
    <mergeCell ref="P7:Y7"/>
    <mergeCell ref="A8:Z8"/>
    <mergeCell ref="B9:L9"/>
    <mergeCell ref="P9:Y9"/>
    <mergeCell ref="B18:L18"/>
    <mergeCell ref="O18:Y18"/>
    <mergeCell ref="B19:L19"/>
    <mergeCell ref="O19:Y19"/>
    <mergeCell ref="A10:Z10"/>
    <mergeCell ref="B11:C11"/>
    <mergeCell ref="P11:S11"/>
    <mergeCell ref="U11:W11"/>
    <mergeCell ref="X11:Y11"/>
    <mergeCell ref="O16:Y16"/>
    <mergeCell ref="O17:Y17"/>
    <mergeCell ref="D11:L11"/>
    <mergeCell ref="A12:Z12"/>
    <mergeCell ref="B13:C13"/>
    <mergeCell ref="D13:L13"/>
    <mergeCell ref="Q13:Y13"/>
    <mergeCell ref="B16:L16"/>
    <mergeCell ref="B17:L17"/>
    <mergeCell ref="B20:L23"/>
    <mergeCell ref="O20:Y23"/>
    <mergeCell ref="T27:U27"/>
    <mergeCell ref="W27:X27"/>
    <mergeCell ref="D27:E27"/>
    <mergeCell ref="J27:K27"/>
    <mergeCell ref="Q27:R27"/>
    <mergeCell ref="D28:E28"/>
    <mergeCell ref="G27:H27"/>
    <mergeCell ref="G28:H28"/>
    <mergeCell ref="D29:E29"/>
    <mergeCell ref="G29:H29"/>
    <mergeCell ref="A30:M30"/>
    <mergeCell ref="B31:H31"/>
    <mergeCell ref="J31:K31"/>
    <mergeCell ref="Q28:R28"/>
    <mergeCell ref="T28:U28"/>
    <mergeCell ref="Q29:R29"/>
    <mergeCell ref="T29:U29"/>
    <mergeCell ref="N30:Y30"/>
    <mergeCell ref="O31:U31"/>
    <mergeCell ref="W31:X31"/>
    <mergeCell ref="B39:H39"/>
    <mergeCell ref="J39:K39"/>
    <mergeCell ref="O39:U39"/>
    <mergeCell ref="W39:X39"/>
    <mergeCell ref="B32:H32"/>
    <mergeCell ref="B34:H34"/>
    <mergeCell ref="J34:K34"/>
    <mergeCell ref="B35:H35"/>
    <mergeCell ref="B37:H37"/>
    <mergeCell ref="J37:K37"/>
    <mergeCell ref="B38:L38"/>
    <mergeCell ref="O32:U32"/>
    <mergeCell ref="O34:U34"/>
    <mergeCell ref="W34:X34"/>
    <mergeCell ref="O35:U35"/>
    <mergeCell ref="O37:U37"/>
    <mergeCell ref="W37:X37"/>
    <mergeCell ref="O38:Y38"/>
    <mergeCell ref="M47:O47"/>
    <mergeCell ref="Q47:R47"/>
    <mergeCell ref="B47:C51"/>
    <mergeCell ref="D51:E51"/>
    <mergeCell ref="K50:L50"/>
    <mergeCell ref="K51:L51"/>
    <mergeCell ref="B57:L57"/>
    <mergeCell ref="B58:L58"/>
    <mergeCell ref="B59:M59"/>
    <mergeCell ref="U47:V47"/>
    <mergeCell ref="AB47:AG47"/>
    <mergeCell ref="O40:Y40"/>
    <mergeCell ref="O41:U41"/>
    <mergeCell ref="W41:X41"/>
    <mergeCell ref="O44:U45"/>
    <mergeCell ref="V44:X45"/>
    <mergeCell ref="Y44:Y45"/>
    <mergeCell ref="B46:Y46"/>
    <mergeCell ref="D47:E47"/>
    <mergeCell ref="K47:L47"/>
    <mergeCell ref="B40:L40"/>
    <mergeCell ref="B41:H41"/>
    <mergeCell ref="J41:K41"/>
    <mergeCell ref="F47:G47"/>
    <mergeCell ref="I47:J51"/>
    <mergeCell ref="K49:L49"/>
    <mergeCell ref="F51:G51"/>
    <mergeCell ref="S47:T47"/>
    <mergeCell ref="D48:E48"/>
    <mergeCell ref="K48:L48"/>
    <mergeCell ref="M48:O48"/>
    <mergeCell ref="Q48:R48"/>
    <mergeCell ref="S48:T48"/>
    <mergeCell ref="B62:Y62"/>
    <mergeCell ref="Q50:T50"/>
    <mergeCell ref="U50:V50"/>
    <mergeCell ref="M51:O51"/>
    <mergeCell ref="Q51:T51"/>
    <mergeCell ref="U51:V51"/>
    <mergeCell ref="W51:Y51"/>
    <mergeCell ref="W52:Y52"/>
    <mergeCell ref="U48:V48"/>
    <mergeCell ref="F48:G48"/>
    <mergeCell ref="D50:E50"/>
    <mergeCell ref="F50:G50"/>
    <mergeCell ref="D49:E49"/>
    <mergeCell ref="F49:G49"/>
    <mergeCell ref="M49:O49"/>
    <mergeCell ref="Q49:R49"/>
    <mergeCell ref="S49:T49"/>
    <mergeCell ref="U49:V49"/>
    <mergeCell ref="M50:O50"/>
    <mergeCell ref="B60:L60"/>
    <mergeCell ref="O57:Y57"/>
    <mergeCell ref="O58:Y58"/>
    <mergeCell ref="O59:Y59"/>
    <mergeCell ref="O60:Y60"/>
  </mergeCells>
  <dataValidations count="2">
    <dataValidation type="list" allowBlank="1" showErrorMessage="1" sqref="B7" xr:uid="{00000000-0002-0000-0000-000000000000}">
      <formula1>"Meisterschaftsspiel-Nr.,Pokalspiel-Nr.,Freundschaftsspiel"</formula1>
    </dataValidation>
    <dataValidation type="list" allowBlank="1" showErrorMessage="1" sqref="D11" xr:uid="{00000000-0002-0000-0000-000001000000}">
      <formula1>Berta</formula1>
    </dataValidation>
  </dataValidations>
  <printOptions horizontalCentered="1"/>
  <pageMargins left="0.19685039370078741" right="0.19685039370078741" top="0.51181102362204722" bottom="0.51181102362204722" header="0" footer="0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42578125" defaultRowHeight="15" customHeight="1"/>
  <cols>
    <col min="1" max="1" width="3.28515625" customWidth="1"/>
    <col min="2" max="26" width="11.42578125" customWidth="1"/>
  </cols>
  <sheetData>
    <row r="1" spans="1:26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5"/>
      <c r="B2" s="5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5"/>
      <c r="B3" s="5"/>
      <c r="C3" s="165" t="s">
        <v>48</v>
      </c>
      <c r="D3" s="104"/>
      <c r="E3" s="104"/>
      <c r="F3" s="104"/>
      <c r="G3" s="104"/>
      <c r="H3" s="10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/>
      <c r="B4" s="5"/>
      <c r="C4" s="104"/>
      <c r="D4" s="104"/>
      <c r="E4" s="104"/>
      <c r="F4" s="104"/>
      <c r="G4" s="104"/>
      <c r="H4" s="10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>
      <c r="A8" s="5"/>
      <c r="B8" s="166" t="s">
        <v>49</v>
      </c>
      <c r="C8" s="104"/>
      <c r="D8" s="104"/>
      <c r="E8" s="104"/>
      <c r="F8" s="104"/>
      <c r="G8" s="104"/>
      <c r="H8" s="104"/>
      <c r="I8" s="10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76" t="s">
        <v>50</v>
      </c>
      <c r="B11" s="77" t="s">
        <v>51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77"/>
      <c r="B12" s="77" t="s">
        <v>52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77"/>
      <c r="B13" s="77" t="s">
        <v>53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76" t="s">
        <v>50</v>
      </c>
      <c r="B15" s="78" t="s">
        <v>54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7"/>
      <c r="M16" s="77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76" t="s">
        <v>50</v>
      </c>
      <c r="B17" s="78" t="s">
        <v>55</v>
      </c>
      <c r="C17" s="78"/>
      <c r="D17" s="78"/>
      <c r="E17" s="78"/>
      <c r="F17" s="78"/>
      <c r="G17" s="78"/>
      <c r="H17" s="78"/>
      <c r="I17" s="78"/>
      <c r="J17" s="78"/>
      <c r="K17" s="78"/>
      <c r="L17" s="77"/>
      <c r="M17" s="77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77"/>
      <c r="B18" s="78" t="s">
        <v>56</v>
      </c>
      <c r="C18" s="78"/>
      <c r="D18" s="78"/>
      <c r="E18" s="78"/>
      <c r="F18" s="78"/>
      <c r="G18" s="78"/>
      <c r="H18" s="78"/>
      <c r="I18" s="78"/>
      <c r="J18" s="78"/>
      <c r="K18" s="78"/>
      <c r="L18" s="77"/>
      <c r="M18" s="77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76" t="s">
        <v>50</v>
      </c>
      <c r="B20" s="77" t="s">
        <v>57</v>
      </c>
      <c r="C20" s="5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77"/>
      <c r="B21" s="79" t="s">
        <v>58</v>
      </c>
      <c r="C21" s="5"/>
      <c r="D21" s="79"/>
      <c r="E21" s="79"/>
      <c r="F21" s="79"/>
      <c r="G21" s="79"/>
      <c r="H21" s="79"/>
      <c r="I21" s="79"/>
      <c r="J21" s="79"/>
      <c r="K21" s="77"/>
      <c r="L21" s="77"/>
      <c r="M21" s="77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76" t="s">
        <v>50</v>
      </c>
      <c r="B23" s="77" t="s">
        <v>59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76" t="s">
        <v>50</v>
      </c>
      <c r="B25" s="77" t="s">
        <v>60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76" t="s">
        <v>50</v>
      </c>
      <c r="B27" s="77" t="s">
        <v>61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76" t="s">
        <v>50</v>
      </c>
      <c r="B30" s="80" t="s">
        <v>62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5"/>
      <c r="B31" s="166" t="s">
        <v>63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5"/>
      <c r="B35" s="166" t="s">
        <v>64</v>
      </c>
      <c r="C35" s="104"/>
      <c r="D35" s="104"/>
      <c r="E35" s="104"/>
      <c r="F35" s="104"/>
      <c r="G35" s="104"/>
      <c r="H35" s="104"/>
      <c r="I35" s="104"/>
      <c r="J35" s="104"/>
      <c r="K35" s="10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5"/>
      <c r="B36" s="167"/>
      <c r="C36" s="104"/>
      <c r="D36" s="104"/>
      <c r="E36" s="104"/>
      <c r="F36" s="104"/>
      <c r="G36" s="104"/>
      <c r="H36" s="104"/>
      <c r="I36" s="104"/>
      <c r="J36" s="10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5"/>
      <c r="B37" s="164" t="s">
        <v>65</v>
      </c>
      <c r="C37" s="104"/>
      <c r="D37" s="104"/>
      <c r="E37" s="104"/>
      <c r="F37" s="104"/>
      <c r="G37" s="104"/>
      <c r="H37" s="104"/>
      <c r="I37" s="104"/>
      <c r="J37" s="10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6">
    <mergeCell ref="B37:J37"/>
    <mergeCell ref="C3:H4"/>
    <mergeCell ref="B8:I8"/>
    <mergeCell ref="B31:M31"/>
    <mergeCell ref="B35:K35"/>
    <mergeCell ref="B36:J36"/>
  </mergeCells>
  <hyperlinks>
    <hyperlink ref="B37" r:id="rId1" xr:uid="{00000000-0004-0000-0100-000000000000}"/>
  </hyperlinks>
  <pageMargins left="0.7" right="0.7" top="0.78740157499999996" bottom="0.78740157499999996" header="0" footer="0"/>
  <pageSetup paperSize="9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2"/>
  <sheetViews>
    <sheetView topLeftCell="A12" workbookViewId="0">
      <selection activeCell="G52" sqref="G52"/>
    </sheetView>
  </sheetViews>
  <sheetFormatPr baseColWidth="10" defaultColWidth="14.42578125" defaultRowHeight="15" customHeight="1"/>
  <cols>
    <col min="1" max="5" width="11.42578125" customWidth="1"/>
    <col min="6" max="6" width="28.28515625" customWidth="1"/>
    <col min="7" max="26" width="11.42578125" customWidth="1"/>
  </cols>
  <sheetData>
    <row r="1" spans="1:26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5"/>
      <c r="B3" s="82" t="s">
        <v>66</v>
      </c>
      <c r="C3" s="5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/>
      <c r="B4" s="5" t="s">
        <v>67</v>
      </c>
      <c r="C4" s="5">
        <v>10</v>
      </c>
      <c r="D4" s="5"/>
      <c r="E4" s="5"/>
      <c r="F4" s="5" t="s">
        <v>68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5"/>
      <c r="B5" s="82" t="s">
        <v>69</v>
      </c>
      <c r="C5" s="5">
        <v>10</v>
      </c>
      <c r="D5" s="5"/>
      <c r="E5" s="5"/>
      <c r="F5" s="5" t="s">
        <v>70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>
      <c r="A6" s="5"/>
      <c r="B6" s="5" t="s">
        <v>71</v>
      </c>
      <c r="C6" s="5">
        <v>10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>
      <c r="A7" s="5"/>
      <c r="B7" s="82" t="s">
        <v>72</v>
      </c>
      <c r="C7" s="5">
        <v>10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>
      <c r="A8" s="5"/>
      <c r="B8" s="5" t="s">
        <v>73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5"/>
      <c r="B9" s="82" t="s">
        <v>74</v>
      </c>
      <c r="C9" s="5">
        <v>0</v>
      </c>
      <c r="D9" s="5"/>
      <c r="E9" s="5"/>
      <c r="F9" s="5" t="s">
        <v>75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5"/>
      <c r="B14" s="5"/>
      <c r="C14" s="5"/>
      <c r="D14" s="5"/>
      <c r="E14" s="5"/>
      <c r="F14" s="83" t="s">
        <v>76</v>
      </c>
      <c r="G14" s="83" t="s">
        <v>77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5"/>
      <c r="B15" s="5"/>
      <c r="C15" s="5"/>
      <c r="D15" s="5"/>
      <c r="E15" s="81"/>
      <c r="F15" s="5" t="s">
        <v>78</v>
      </c>
      <c r="G15" s="5">
        <v>70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5"/>
      <c r="B16" s="5"/>
      <c r="C16" s="5"/>
      <c r="D16" s="5"/>
      <c r="E16" s="81"/>
      <c r="F16" s="5" t="s">
        <v>79</v>
      </c>
      <c r="G16" s="5">
        <v>55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5"/>
      <c r="B17" s="5"/>
      <c r="C17" s="5"/>
      <c r="D17" s="5"/>
      <c r="E17" s="81"/>
      <c r="F17" s="5" t="s">
        <v>80</v>
      </c>
      <c r="G17" s="5">
        <v>40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5"/>
      <c r="B18" s="5"/>
      <c r="C18" s="5"/>
      <c r="D18" s="5"/>
      <c r="E18" s="81"/>
      <c r="F18" s="5" t="s">
        <v>113</v>
      </c>
      <c r="G18" s="5">
        <v>30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5" t="s">
        <v>82</v>
      </c>
      <c r="B19" s="5" t="s">
        <v>76</v>
      </c>
      <c r="C19" s="5"/>
      <c r="D19" s="5"/>
      <c r="E19" s="81"/>
      <c r="F19" s="5" t="s">
        <v>81</v>
      </c>
      <c r="G19" s="5">
        <v>70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5"/>
      <c r="B20" s="5" t="str">
        <f>Liga</f>
        <v>Männer Bezirksliga</v>
      </c>
      <c r="C20" s="5"/>
      <c r="D20" s="5"/>
      <c r="E20" s="81"/>
      <c r="F20" s="5" t="s">
        <v>7</v>
      </c>
      <c r="G20" s="5">
        <v>55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5"/>
      <c r="B21" s="5"/>
      <c r="C21" s="5"/>
      <c r="D21" s="5"/>
      <c r="E21" s="81"/>
      <c r="F21" s="5" t="s">
        <v>83</v>
      </c>
      <c r="G21" s="5">
        <v>40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5"/>
      <c r="B22" s="5"/>
      <c r="C22" s="5"/>
      <c r="D22" s="5"/>
      <c r="E22" s="81"/>
      <c r="F22" s="5" t="s">
        <v>114</v>
      </c>
      <c r="G22" s="5">
        <v>30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5"/>
      <c r="B23" s="5"/>
      <c r="C23" s="5"/>
      <c r="D23" s="5"/>
      <c r="E23" s="81"/>
      <c r="F23" s="5" t="s">
        <v>84</v>
      </c>
      <c r="G23" s="5">
        <v>35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5"/>
      <c r="B24" s="5"/>
      <c r="C24" s="5"/>
      <c r="D24" s="5"/>
      <c r="E24" s="81"/>
      <c r="F24" s="5" t="s">
        <v>85</v>
      </c>
      <c r="G24" s="5">
        <v>35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5"/>
      <c r="B25" s="5"/>
      <c r="C25" s="5"/>
      <c r="D25" s="5"/>
      <c r="E25" s="81"/>
      <c r="F25" s="5" t="s">
        <v>86</v>
      </c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5"/>
      <c r="B26" s="5"/>
      <c r="C26" s="5"/>
      <c r="D26" s="5"/>
      <c r="E26" s="81"/>
      <c r="F26" s="5" t="s">
        <v>87</v>
      </c>
      <c r="G26" s="5">
        <v>30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5"/>
      <c r="B27" s="5"/>
      <c r="C27" s="5"/>
      <c r="D27" s="5"/>
      <c r="E27" s="81"/>
      <c r="F27" s="5" t="s">
        <v>88</v>
      </c>
      <c r="G27" s="5">
        <v>30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5"/>
      <c r="B28" s="5"/>
      <c r="C28" s="5"/>
      <c r="D28" s="5"/>
      <c r="E28" s="81"/>
      <c r="F28" s="5" t="s">
        <v>89</v>
      </c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5"/>
      <c r="B29" s="5"/>
      <c r="C29" s="5"/>
      <c r="D29" s="5"/>
      <c r="E29" s="81"/>
      <c r="F29" s="5" t="s">
        <v>90</v>
      </c>
      <c r="G29" s="5">
        <v>25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5"/>
      <c r="B30" s="5"/>
      <c r="C30" s="5"/>
      <c r="D30" s="5"/>
      <c r="E30" s="81"/>
      <c r="F30" s="5" t="s">
        <v>91</v>
      </c>
      <c r="G30" s="5">
        <v>25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5"/>
      <c r="B31" s="5"/>
      <c r="C31" s="5"/>
      <c r="D31" s="5"/>
      <c r="E31" s="81"/>
      <c r="F31" s="5" t="s">
        <v>92</v>
      </c>
      <c r="G31" s="5">
        <v>25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/>
      <c r="B32" s="5"/>
      <c r="C32" s="5"/>
      <c r="D32" s="5"/>
      <c r="E32" s="81"/>
      <c r="F32" s="5" t="s">
        <v>93</v>
      </c>
      <c r="G32" s="5">
        <v>25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5"/>
      <c r="B33" s="5"/>
      <c r="C33" s="5"/>
      <c r="D33" s="5"/>
      <c r="E33" s="81"/>
      <c r="F33" s="5" t="s">
        <v>94</v>
      </c>
      <c r="G33" s="5"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5"/>
      <c r="B34" s="5"/>
      <c r="C34" s="5"/>
      <c r="D34" s="5"/>
      <c r="E34" s="81"/>
      <c r="F34" s="5" t="s">
        <v>95</v>
      </c>
      <c r="G34" s="5">
        <v>35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5"/>
      <c r="B35" s="5"/>
      <c r="C35" s="5"/>
      <c r="D35" s="5"/>
      <c r="E35" s="81"/>
      <c r="F35" s="5" t="s">
        <v>96</v>
      </c>
      <c r="G35" s="5">
        <v>35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5"/>
      <c r="B36" s="5"/>
      <c r="C36" s="5"/>
      <c r="D36" s="5"/>
      <c r="E36" s="81"/>
      <c r="F36" s="5" t="s">
        <v>97</v>
      </c>
      <c r="G36" s="5">
        <v>35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5"/>
      <c r="B37" s="5"/>
      <c r="C37" s="5"/>
      <c r="D37" s="5"/>
      <c r="E37" s="81"/>
      <c r="F37" s="5" t="s">
        <v>98</v>
      </c>
      <c r="G37" s="5">
        <v>35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5"/>
      <c r="B38" s="5"/>
      <c r="C38" s="5"/>
      <c r="D38" s="5"/>
      <c r="E38" s="81"/>
      <c r="F38" s="5" t="s">
        <v>99</v>
      </c>
      <c r="G38" s="5"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5"/>
      <c r="B39" s="5"/>
      <c r="C39" s="5"/>
      <c r="D39" s="5"/>
      <c r="E39" s="81"/>
      <c r="F39" s="5" t="s">
        <v>100</v>
      </c>
      <c r="G39" s="5">
        <v>30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5"/>
      <c r="B40" s="5"/>
      <c r="C40" s="5"/>
      <c r="D40" s="5"/>
      <c r="E40" s="81"/>
      <c r="F40" s="5" t="s">
        <v>101</v>
      </c>
      <c r="G40" s="5">
        <v>30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5"/>
      <c r="B41" s="5"/>
      <c r="C41" s="5"/>
      <c r="D41" s="5"/>
      <c r="E41" s="81"/>
      <c r="F41" s="5" t="s">
        <v>102</v>
      </c>
      <c r="G41" s="5">
        <v>30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>
      <c r="A42" s="5"/>
      <c r="B42" s="5"/>
      <c r="C42" s="5"/>
      <c r="D42" s="5"/>
      <c r="E42" s="81"/>
      <c r="F42" s="5" t="s">
        <v>103</v>
      </c>
      <c r="G42" s="5"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>
      <c r="A43" s="5"/>
      <c r="B43" s="5"/>
      <c r="C43" s="5"/>
      <c r="D43" s="5"/>
      <c r="E43" s="81"/>
      <c r="F43" s="5" t="s">
        <v>104</v>
      </c>
      <c r="G43" s="5">
        <v>25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5"/>
      <c r="B44" s="5"/>
      <c r="C44" s="5"/>
      <c r="D44" s="5"/>
      <c r="E44" s="81"/>
      <c r="F44" s="5" t="s">
        <v>105</v>
      </c>
      <c r="G44" s="5">
        <v>25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5"/>
      <c r="B45" s="5"/>
      <c r="C45" s="5"/>
      <c r="D45" s="5"/>
      <c r="E45" s="81"/>
      <c r="F45" s="5" t="s">
        <v>106</v>
      </c>
      <c r="G45" s="5">
        <v>25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5"/>
      <c r="B46" s="5"/>
      <c r="C46" s="5"/>
      <c r="D46" s="5"/>
      <c r="E46" s="81"/>
      <c r="F46" s="5" t="s">
        <v>107</v>
      </c>
      <c r="G46" s="5"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5"/>
      <c r="B47" s="5"/>
      <c r="C47" s="5"/>
      <c r="D47" s="5"/>
      <c r="E47" s="81"/>
      <c r="F47" s="5" t="s">
        <v>108</v>
      </c>
      <c r="G47" s="5"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>
      <c r="A48" s="5"/>
      <c r="B48" s="5"/>
      <c r="C48" s="5"/>
      <c r="D48" s="5"/>
      <c r="E48" s="81"/>
      <c r="F48" s="5" t="s">
        <v>109</v>
      </c>
      <c r="G48" s="5">
        <v>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>
      <c r="A49" s="5"/>
      <c r="B49" s="5"/>
      <c r="C49" s="5"/>
      <c r="D49" s="5"/>
      <c r="E49" s="81"/>
      <c r="F49" s="5" t="s">
        <v>110</v>
      </c>
      <c r="G49" s="5">
        <v>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>
      <c r="A50" s="5"/>
      <c r="B50" s="5"/>
      <c r="C50" s="5"/>
      <c r="D50" s="5"/>
      <c r="E50" s="81"/>
      <c r="F50" s="5" t="s">
        <v>111</v>
      </c>
      <c r="G50" s="5">
        <v>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>
      <c r="A51" s="5"/>
      <c r="B51" s="5"/>
      <c r="C51" s="5"/>
      <c r="D51" s="5"/>
      <c r="E51" s="81"/>
      <c r="F51" s="5" t="s">
        <v>112</v>
      </c>
      <c r="G51" s="5">
        <v>30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5"/>
      <c r="B52" s="5"/>
      <c r="C52" s="5"/>
      <c r="D52" s="5"/>
      <c r="E52" s="8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" customHeight="1">
      <c r="F1001" s="5"/>
      <c r="G1001" s="5"/>
    </row>
    <row r="1002" spans="1:26" ht="15" customHeight="1">
      <c r="F1002" s="5"/>
      <c r="G1002" s="5"/>
    </row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12</vt:i4>
      </vt:variant>
    </vt:vector>
  </HeadingPairs>
  <TitlesOfParts>
    <vt:vector size="15" baseType="lpstr">
      <vt:lpstr>Reisekostenabrechnung</vt:lpstr>
      <vt:lpstr>Beschreibung</vt:lpstr>
      <vt:lpstr>Tabelle2</vt:lpstr>
      <vt:lpstr>Berta</vt:lpstr>
      <vt:lpstr>Datum</vt:lpstr>
      <vt:lpstr>datumsberechnung</vt:lpstr>
      <vt:lpstr>db</vt:lpstr>
      <vt:lpstr>Liga</vt:lpstr>
      <vt:lpstr>Ligen</vt:lpstr>
      <vt:lpstr>matr</vt:lpstr>
      <vt:lpstr>spielklasse</vt:lpstr>
      <vt:lpstr>such1</vt:lpstr>
      <vt:lpstr>tage</vt:lpstr>
      <vt:lpstr>Reisekostenabrechnung!Z_F3BAE46E_DB25_44C1_A602_2D59E8463B83_.wvu.PrintArea</vt:lpstr>
      <vt:lpstr>zusatz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Keienburg</dc:creator>
  <cp:lastModifiedBy>Dustin Otto</cp:lastModifiedBy>
  <cp:lastPrinted>2023-10-21T13:26:36Z</cp:lastPrinted>
  <dcterms:created xsi:type="dcterms:W3CDTF">2003-06-03T19:51:21Z</dcterms:created>
  <dcterms:modified xsi:type="dcterms:W3CDTF">2023-11-20T07:43:40Z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dac83-6270-40aa-8f44-b3ca8d0e1a1c_Enabled">
    <vt:lpwstr>true</vt:lpwstr>
  </property>
  <property fmtid="{D5CDD505-2E9C-101B-9397-08002B2CF9AE}" pid="3" name="MSIP_Label_c87dac83-6270-40aa-8f44-b3ca8d0e1a1c_SetDate">
    <vt:lpwstr>2023-09-23T00:00:04Z</vt:lpwstr>
  </property>
  <property fmtid="{D5CDD505-2E9C-101B-9397-08002B2CF9AE}" pid="4" name="MSIP_Label_c87dac83-6270-40aa-8f44-b3ca8d0e1a1c_Method">
    <vt:lpwstr>Standard</vt:lpwstr>
  </property>
  <property fmtid="{D5CDD505-2E9C-101B-9397-08002B2CF9AE}" pid="5" name="MSIP_Label_c87dac83-6270-40aa-8f44-b3ca8d0e1a1c_Name">
    <vt:lpwstr>c87dac83-6270-40aa-8f44-b3ca8d0e1a1c</vt:lpwstr>
  </property>
  <property fmtid="{D5CDD505-2E9C-101B-9397-08002B2CF9AE}" pid="6" name="MSIP_Label_c87dac83-6270-40aa-8f44-b3ca8d0e1a1c_SiteId">
    <vt:lpwstr>226edeb7-1f0a-4a5e-9fd7-27aae2d090ed</vt:lpwstr>
  </property>
  <property fmtid="{D5CDD505-2E9C-101B-9397-08002B2CF9AE}" pid="7" name="MSIP_Label_c87dac83-6270-40aa-8f44-b3ca8d0e1a1c_ActionId">
    <vt:lpwstr>f9df1f9b-2ed1-4908-b731-4f6a44a3e79f</vt:lpwstr>
  </property>
  <property fmtid="{D5CDD505-2E9C-101B-9397-08002B2CF9AE}" pid="8" name="MSIP_Label_c87dac83-6270-40aa-8f44-b3ca8d0e1a1c_ContentBits">
    <vt:lpwstr>0</vt:lpwstr>
  </property>
</Properties>
</file>